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mp\Desktop\08-04-2025_07-23-46 (2)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0" i="1" l="1"/>
  <c r="H190" i="1"/>
  <c r="I190" i="1"/>
  <c r="J190" i="1"/>
  <c r="K190" i="1"/>
  <c r="L190" i="1"/>
  <c r="F190" i="1"/>
  <c r="G170" i="1"/>
  <c r="H170" i="1"/>
  <c r="I170" i="1"/>
  <c r="J170" i="1"/>
  <c r="L170" i="1"/>
  <c r="F170" i="1"/>
  <c r="G151" i="1"/>
  <c r="H151" i="1"/>
  <c r="I151" i="1"/>
  <c r="J151" i="1"/>
  <c r="L151" i="1"/>
  <c r="F151" i="1"/>
  <c r="G143" i="1"/>
  <c r="H143" i="1"/>
  <c r="G142" i="1"/>
  <c r="H142" i="1"/>
  <c r="I142" i="1"/>
  <c r="I143" i="1" s="1"/>
  <c r="J142" i="1"/>
  <c r="J143" i="1" s="1"/>
  <c r="L142" i="1"/>
  <c r="L143" i="1" s="1"/>
  <c r="F142" i="1"/>
  <c r="G132" i="1"/>
  <c r="H132" i="1"/>
  <c r="I132" i="1"/>
  <c r="J132" i="1"/>
  <c r="L132" i="1"/>
  <c r="F132" i="1"/>
  <c r="F143" i="1" s="1"/>
  <c r="G122" i="1"/>
  <c r="H122" i="1"/>
  <c r="I122" i="1"/>
  <c r="J122" i="1"/>
  <c r="L122" i="1"/>
  <c r="F122" i="1"/>
  <c r="G112" i="1"/>
  <c r="H112" i="1"/>
  <c r="I112" i="1"/>
  <c r="J112" i="1"/>
  <c r="L112" i="1"/>
  <c r="F112" i="1"/>
  <c r="A113" i="1"/>
  <c r="B113" i="1"/>
  <c r="G101" i="1"/>
  <c r="H101" i="1"/>
  <c r="I101" i="1"/>
  <c r="J101" i="1"/>
  <c r="L101" i="1"/>
  <c r="F101" i="1"/>
  <c r="F102" i="1" s="1"/>
  <c r="G92" i="1"/>
  <c r="H92" i="1"/>
  <c r="I92" i="1"/>
  <c r="J92" i="1"/>
  <c r="L92" i="1"/>
  <c r="F92" i="1"/>
  <c r="A93" i="1"/>
  <c r="B93" i="1"/>
  <c r="G72" i="1"/>
  <c r="G83" i="1" s="1"/>
  <c r="H72" i="1"/>
  <c r="I72" i="1"/>
  <c r="J72" i="1"/>
  <c r="F72" i="1"/>
  <c r="F83" i="1" s="1"/>
  <c r="G82" i="1"/>
  <c r="F82" i="1"/>
  <c r="H82" i="1"/>
  <c r="I82" i="1"/>
  <c r="J82" i="1"/>
  <c r="L82" i="1"/>
  <c r="L72" i="1"/>
  <c r="G64" i="1"/>
  <c r="H64" i="1"/>
  <c r="I64" i="1"/>
  <c r="J64" i="1"/>
  <c r="L64" i="1"/>
  <c r="F64" i="1"/>
  <c r="F54" i="1"/>
  <c r="G54" i="1"/>
  <c r="H54" i="1"/>
  <c r="I54" i="1"/>
  <c r="J54" i="1"/>
  <c r="K54" i="1"/>
  <c r="L54" i="1"/>
  <c r="G44" i="1"/>
  <c r="H44" i="1"/>
  <c r="I44" i="1"/>
  <c r="J44" i="1"/>
  <c r="L44" i="1"/>
  <c r="F44" i="1"/>
  <c r="I34" i="1"/>
  <c r="J34" i="1"/>
  <c r="L34" i="1"/>
  <c r="F34" i="1"/>
  <c r="G34" i="1"/>
  <c r="H34" i="1"/>
  <c r="F14" i="1"/>
  <c r="G14" i="1"/>
  <c r="H14" i="1"/>
  <c r="I14" i="1"/>
  <c r="J14" i="1"/>
  <c r="L14" i="1"/>
  <c r="A16" i="1"/>
  <c r="B16" i="1"/>
  <c r="J65" i="1" l="1"/>
  <c r="F123" i="1"/>
  <c r="L123" i="1"/>
  <c r="L102" i="1"/>
  <c r="J123" i="1"/>
  <c r="L83" i="1"/>
  <c r="J83" i="1"/>
  <c r="I123" i="1"/>
  <c r="I83" i="1"/>
  <c r="H83" i="1"/>
  <c r="J102" i="1"/>
  <c r="H102" i="1"/>
  <c r="H123" i="1"/>
  <c r="G102" i="1"/>
  <c r="G123" i="1"/>
  <c r="I102" i="1"/>
  <c r="F65" i="1"/>
  <c r="I65" i="1"/>
  <c r="H65" i="1"/>
  <c r="G65" i="1"/>
  <c r="I45" i="1"/>
  <c r="G45" i="1"/>
  <c r="F45" i="1"/>
  <c r="L45" i="1"/>
  <c r="J45" i="1"/>
  <c r="H45" i="1"/>
  <c r="L200" i="1" l="1"/>
  <c r="L201" i="1" s="1"/>
  <c r="L180" i="1"/>
  <c r="L161" i="1"/>
  <c r="L65" i="1"/>
  <c r="L25" i="1"/>
  <c r="L26" i="1" s="1"/>
  <c r="B201" i="1"/>
  <c r="A201" i="1"/>
  <c r="J200" i="1"/>
  <c r="I200" i="1"/>
  <c r="H200" i="1"/>
  <c r="G200" i="1"/>
  <c r="F200" i="1"/>
  <c r="B191" i="1"/>
  <c r="A191" i="1"/>
  <c r="B181" i="1"/>
  <c r="A181" i="1"/>
  <c r="J180" i="1"/>
  <c r="I180" i="1"/>
  <c r="H180" i="1"/>
  <c r="G180" i="1"/>
  <c r="F180" i="1"/>
  <c r="B171" i="1"/>
  <c r="A171" i="1"/>
  <c r="B162" i="1"/>
  <c r="A162" i="1"/>
  <c r="J161" i="1"/>
  <c r="I161" i="1"/>
  <c r="H161" i="1"/>
  <c r="G161" i="1"/>
  <c r="F161" i="1"/>
  <c r="B152" i="1"/>
  <c r="A152" i="1"/>
  <c r="B143" i="1"/>
  <c r="A143" i="1"/>
  <c r="B133" i="1"/>
  <c r="A133" i="1"/>
  <c r="B123" i="1"/>
  <c r="A123" i="1"/>
  <c r="B102" i="1"/>
  <c r="A102" i="1"/>
  <c r="B83" i="1"/>
  <c r="A83" i="1"/>
  <c r="B73" i="1"/>
  <c r="A73" i="1"/>
  <c r="B65" i="1"/>
  <c r="A65" i="1"/>
  <c r="B55" i="1"/>
  <c r="A55" i="1"/>
  <c r="B45" i="1"/>
  <c r="A45" i="1"/>
  <c r="B35" i="1"/>
  <c r="A35" i="1"/>
  <c r="B26" i="1"/>
  <c r="A26" i="1"/>
  <c r="G25" i="1"/>
  <c r="G26" i="1" s="1"/>
  <c r="H25" i="1"/>
  <c r="H26" i="1" s="1"/>
  <c r="I25" i="1"/>
  <c r="I26" i="1" s="1"/>
  <c r="J25" i="1"/>
  <c r="J26" i="1" s="1"/>
  <c r="F25" i="1"/>
  <c r="F26" i="1" s="1"/>
  <c r="L202" i="1" l="1"/>
  <c r="L181" i="1"/>
  <c r="I201" i="1"/>
  <c r="L162" i="1"/>
  <c r="G201" i="1"/>
  <c r="H201" i="1"/>
  <c r="G181" i="1"/>
  <c r="G162" i="1"/>
  <c r="I181" i="1"/>
  <c r="I162" i="1"/>
  <c r="H181" i="1"/>
  <c r="J201" i="1"/>
  <c r="H162" i="1"/>
  <c r="J181" i="1"/>
  <c r="J162" i="1"/>
  <c r="F162" i="1"/>
  <c r="F181" i="1"/>
  <c r="F201" i="1"/>
  <c r="J202" i="1" l="1"/>
  <c r="G202" i="1"/>
  <c r="H202" i="1"/>
  <c r="I202" i="1"/>
  <c r="F202" i="1"/>
</calcChain>
</file>

<file path=xl/sharedStrings.xml><?xml version="1.0" encoding="utf-8"?>
<sst xmlns="http://schemas.openxmlformats.org/spreadsheetml/2006/main" count="522" uniqueCount="200">
  <si>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</si>
  <si>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</si>
  <si>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</si>
  <si>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</si>
  <si>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</si>
  <si>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</si>
  <si>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</si>
  <si>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</si>
  <si>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</si>
  <si>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</si>
  <si>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</si>
  <si>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</si>
  <si>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</si>
  <si>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</si>
  <si>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</si>
  <si>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</si>
  <si>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</si>
  <si>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</si>
  <si>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</si>
  <si>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</si>
  <si>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</si>
  <si>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</si>
  <si>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</si>
  <si>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</si>
  <si>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</si>
  <si>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</si>
  <si>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</si>
  <si>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</si>
  <si>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</si>
  <si>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</si>
  <si>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</si>
  <si>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12 лет и старше</t>
  </si>
  <si>
    <t>Булочка домашняя</t>
  </si>
  <si>
    <t>Чай с сахаром</t>
  </si>
  <si>
    <t>Каша пшенная молочная со сливочным маслом</t>
  </si>
  <si>
    <t>Масло сливочное .</t>
  </si>
  <si>
    <t>Сыр  (порциями)</t>
  </si>
  <si>
    <t>Мандарин</t>
  </si>
  <si>
    <t>Хлеб пшеничный.</t>
  </si>
  <si>
    <t>Хлеб ржаной</t>
  </si>
  <si>
    <t>Огурец свежий</t>
  </si>
  <si>
    <t>Пельмени отварн с маслом сливоч</t>
  </si>
  <si>
    <t>Апельсин</t>
  </si>
  <si>
    <t>Компот из сухофруктов</t>
  </si>
  <si>
    <t>Печенье Пчелка</t>
  </si>
  <si>
    <t>кондитерка</t>
  </si>
  <si>
    <t>горяч блюдо</t>
  </si>
  <si>
    <t>холод блюдо</t>
  </si>
  <si>
    <t>фрукт</t>
  </si>
  <si>
    <t>хлеб белый</t>
  </si>
  <si>
    <t>хлеб черный</t>
  </si>
  <si>
    <t>овощи</t>
  </si>
  <si>
    <t>12 003</t>
  </si>
  <si>
    <t>11 036</t>
  </si>
  <si>
    <t>11,06</t>
  </si>
  <si>
    <t>5 051</t>
  </si>
  <si>
    <t>15 002</t>
  </si>
  <si>
    <t>15 004</t>
  </si>
  <si>
    <t>10</t>
  </si>
  <si>
    <t>49</t>
  </si>
  <si>
    <t>448</t>
  </si>
  <si>
    <t>165</t>
  </si>
  <si>
    <t>8,2</t>
  </si>
  <si>
    <t>200\5</t>
  </si>
  <si>
    <t>Яйцо куриное отварное.</t>
  </si>
  <si>
    <t>Кофейный напиток</t>
  </si>
  <si>
    <t>Коржик детский</t>
  </si>
  <si>
    <t>Суп молочный с рисом и с сливочным  маслом</t>
  </si>
  <si>
    <t>горячее блюдо</t>
  </si>
  <si>
    <t>4,05</t>
  </si>
  <si>
    <t>11 052</t>
  </si>
  <si>
    <t>12 003,01</t>
  </si>
  <si>
    <t>1 020,02</t>
  </si>
  <si>
    <t>9 124</t>
  </si>
  <si>
    <t>1,19</t>
  </si>
  <si>
    <t>6,14</t>
  </si>
  <si>
    <t>0,01</t>
  </si>
  <si>
    <t>10,07</t>
  </si>
  <si>
    <t>2,26</t>
  </si>
  <si>
    <t>Помидоры свежие.</t>
  </si>
  <si>
    <t>Суп картофельный  с консервой</t>
  </si>
  <si>
    <t>Каша пшеничная со сливочным маслом</t>
  </si>
  <si>
    <t>Конфеты</t>
  </si>
  <si>
    <t>Кисель плодовоягодный</t>
  </si>
  <si>
    <t>Голень куриная запечёная</t>
  </si>
  <si>
    <t>2  блюдо</t>
  </si>
  <si>
    <t>1.625</t>
  </si>
  <si>
    <t>1шт</t>
  </si>
  <si>
    <t>1\50</t>
  </si>
  <si>
    <t>Каша вязкая из риса и пшена ( Дружба)</t>
  </si>
  <si>
    <t>Напиток облепиховый</t>
  </si>
  <si>
    <t>Суп картофельный с лапшой и курицей</t>
  </si>
  <si>
    <t>Запеканка творожная</t>
  </si>
  <si>
    <t>Напиток из  шиповника витаминизированый.</t>
  </si>
  <si>
    <t>Печенье Забава</t>
  </si>
  <si>
    <t>6,17</t>
  </si>
  <si>
    <t>11 084,01</t>
  </si>
  <si>
    <t>1,2</t>
  </si>
  <si>
    <t>5,02</t>
  </si>
  <si>
    <t>10,11</t>
  </si>
  <si>
    <t>15 023</t>
  </si>
  <si>
    <t>14.50</t>
  </si>
  <si>
    <t>25\250</t>
  </si>
  <si>
    <t>100/20</t>
  </si>
  <si>
    <t>Бутерброд с маслом</t>
  </si>
  <si>
    <t>Какао с молоком.</t>
  </si>
  <si>
    <t>Борщ с картофелем и капустой со сметаной</t>
  </si>
  <si>
    <t>нагенцы куриные</t>
  </si>
  <si>
    <t>капуста тушеная с заморожен овощами</t>
  </si>
  <si>
    <t>Бананы</t>
  </si>
  <si>
    <t>9 006</t>
  </si>
  <si>
    <t>11 053,01</t>
  </si>
  <si>
    <t>1 078</t>
  </si>
  <si>
    <t>2,06</t>
  </si>
  <si>
    <t>7,02</t>
  </si>
  <si>
    <t>11 004</t>
  </si>
  <si>
    <t>10\10\250</t>
  </si>
  <si>
    <t>Омлет с сыром запеченный</t>
  </si>
  <si>
    <t>Чай с сахаром с молоком</t>
  </si>
  <si>
    <t>Пряник</t>
  </si>
  <si>
    <t>Винегрет овощной с растительным маслом</t>
  </si>
  <si>
    <t>Жаркое по домашнему</t>
  </si>
  <si>
    <t>Лимон (порциями)</t>
  </si>
  <si>
    <t>Йогурт фруктовый</t>
  </si>
  <si>
    <t>хлеббелый</t>
  </si>
  <si>
    <t>хлеб черый</t>
  </si>
  <si>
    <t>десерт</t>
  </si>
  <si>
    <t>4 013</t>
  </si>
  <si>
    <t>0,03</t>
  </si>
  <si>
    <t>8,21</t>
  </si>
  <si>
    <t>7,22</t>
  </si>
  <si>
    <t>11 017</t>
  </si>
  <si>
    <t>5 035,01</t>
  </si>
  <si>
    <t>40/1шт</t>
  </si>
  <si>
    <t>Каша манная молочная</t>
  </si>
  <si>
    <t>Печенье жучок с повидлом</t>
  </si>
  <si>
    <t>конфета</t>
  </si>
  <si>
    <t>Огурцы свежие</t>
  </si>
  <si>
    <t>Гуляш из говядины</t>
  </si>
  <si>
    <t>Каша гречневая рассыпчатая.</t>
  </si>
  <si>
    <t>Яблоко (порциями)</t>
  </si>
  <si>
    <t>хлебчерн</t>
  </si>
  <si>
    <t>6,05</t>
  </si>
  <si>
    <t>0,05</t>
  </si>
  <si>
    <t>0.01</t>
  </si>
  <si>
    <t>9 120</t>
  </si>
  <si>
    <t>2 033</t>
  </si>
  <si>
    <t>6,01</t>
  </si>
  <si>
    <t>11 029</t>
  </si>
  <si>
    <t>11 084,02</t>
  </si>
  <si>
    <t>15\200</t>
  </si>
  <si>
    <t>50/50</t>
  </si>
  <si>
    <t>Каша пшенная молочная рассыпчатая</t>
  </si>
  <si>
    <t>Пюре картофельное.</t>
  </si>
  <si>
    <t>Рыбные котлеты паровые, со сливочным маслом</t>
  </si>
  <si>
    <t>Рассольник Ленинградский со сметаной</t>
  </si>
  <si>
    <t>Биойогурт фруктовый питьевой</t>
  </si>
  <si>
    <t>6 034</t>
  </si>
  <si>
    <t>9,08</t>
  </si>
  <si>
    <t>7 009</t>
  </si>
  <si>
    <t>3,13</t>
  </si>
  <si>
    <t>1,02</t>
  </si>
  <si>
    <t>5 035,02</t>
  </si>
  <si>
    <t>Рагу из овощей,</t>
  </si>
  <si>
    <t>Сок фруктовый</t>
  </si>
  <si>
    <t>Булочка с кунжутом</t>
  </si>
  <si>
    <t>Суп картофельный с бабовыми с мясом</t>
  </si>
  <si>
    <t>Плов с отварным мясом говядина</t>
  </si>
  <si>
    <t>Пирожное медовое</t>
  </si>
  <si>
    <t>7 055</t>
  </si>
  <si>
    <t>10,13</t>
  </si>
  <si>
    <t>13 084,01</t>
  </si>
  <si>
    <t>1 085</t>
  </si>
  <si>
    <t>2 047,02</t>
  </si>
  <si>
    <t>0,04</t>
  </si>
  <si>
    <t>19.68</t>
  </si>
  <si>
    <t>Салат из капусты и зеленого горошка с растительным маслом</t>
  </si>
  <si>
    <t>Рыба  жареная</t>
  </si>
  <si>
    <t>Картофель отварной (I вариант)</t>
  </si>
  <si>
    <t>Щи из свежей капусты с картофелем и  сметаной</t>
  </si>
  <si>
    <t>Макароны отварные</t>
  </si>
  <si>
    <t>9 061,01</t>
  </si>
  <si>
    <t>3,08</t>
  </si>
  <si>
    <t>8 017</t>
  </si>
  <si>
    <t>1,17</t>
  </si>
  <si>
    <t>6 051</t>
  </si>
  <si>
    <t>Макароны запеченные с сыром</t>
  </si>
  <si>
    <t>Помидоры свежие</t>
  </si>
  <si>
    <t>Каша молочная с маслом пшеничная</t>
  </si>
  <si>
    <t>Котлеты мясные полуфабрикат</t>
  </si>
  <si>
    <t>Груша (порциями)</t>
  </si>
  <si>
    <t>холодблюдо</t>
  </si>
  <si>
    <t>леб бел</t>
  </si>
  <si>
    <t>6 050</t>
  </si>
  <si>
    <t>9 123</t>
  </si>
  <si>
    <t>8 001</t>
  </si>
  <si>
    <t>11 008</t>
  </si>
  <si>
    <t>директор</t>
  </si>
  <si>
    <t>Ихиныров Л.А.</t>
  </si>
  <si>
    <t>МОУ СОШ №2  им.ИВ Балдынова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</si>
</sst>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2" xfId="0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0" fillId="0" borderId="23" xfId="0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12" fillId="0" borderId="22" xfId="0" applyFont="1" applyBorder="1" applyAlignment="1">
      <alignment horizontal="left" vertical="top" wrapText="1"/>
    </xf>
    <xf numFmtId="0" fontId="0" fillId="0" borderId="2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22" xfId="0" applyBorder="1" applyAlignment="1">
      <alignment horizontal="center" vertical="top" wrapText="1"/>
    </xf>
    <xf numFmtId="2" fontId="0" fillId="0" borderId="22" xfId="0" applyNumberFormat="1" applyBorder="1" applyAlignment="1">
      <alignment horizontal="center" vertical="top" wrapText="1"/>
    </xf>
    <xf numFmtId="2" fontId="0" fillId="0" borderId="22" xfId="0" applyNumberFormat="1" applyBorder="1" applyAlignment="1">
      <alignment horizontal="center" vertical="top"/>
    </xf>
    <xf numFmtId="2" fontId="0" fillId="0" borderId="22" xfId="0" applyNumberFormat="1" applyBorder="1" applyAlignment="1">
      <alignment horizontal="left" vertical="top" wrapText="1"/>
    </xf>
    <xf numFmtId="2" fontId="11" fillId="0" borderId="22" xfId="0" applyNumberFormat="1" applyFont="1" applyBorder="1" applyAlignment="1">
      <alignment horizontal="left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/>
    </xf>
    <xf numFmtId="3" fontId="0" fillId="0" borderId="22" xfId="0" applyNumberFormat="1" applyBorder="1" applyAlignment="1">
      <alignment horizontal="center" vertical="top"/>
    </xf>
    <xf numFmtId="0" fontId="11" fillId="0" borderId="22" xfId="0" applyFont="1" applyBorder="1" applyAlignment="1">
      <alignment horizontal="center" vertical="top" wrapText="1"/>
    </xf>
    <xf numFmtId="2" fontId="11" fillId="0" borderId="22" xfId="0" applyNumberFormat="1" applyFont="1" applyBorder="1" applyAlignment="1">
      <alignment horizontal="center" vertical="top" wrapText="1"/>
    </xf>
    <xf numFmtId="4" fontId="0" fillId="0" borderId="22" xfId="0" applyNumberFormat="1" applyBorder="1" applyAlignment="1">
      <alignment horizontal="center" vertical="top"/>
    </xf>
    <xf numFmtId="49" fontId="0" fillId="0" borderId="0" xfId="0" applyNumberFormat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0" fontId="5" fillId="0" borderId="23" xfId="0" applyFont="1" applyBorder="1" applyAlignment="1">
      <alignment horizontal="left"/>
    </xf>
    <xf numFmtId="0" fontId="13" fillId="0" borderId="28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indent="1"/>
    </xf>
    <xf numFmtId="0" fontId="0" fillId="0" borderId="28" xfId="0" applyBorder="1" applyAlignment="1">
      <alignment horizontal="left" vertical="top" wrapText="1"/>
    </xf>
    <xf numFmtId="0" fontId="0" fillId="0" borderId="22" xfId="0" applyNumberForma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27" xfId="0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27" xfId="0" applyFont="1" applyBorder="1" applyAlignment="1">
      <alignment horizontal="center" vertical="top"/>
    </xf>
    <xf numFmtId="0" fontId="5" fillId="0" borderId="5" xfId="0" applyFont="1" applyBorder="1" applyAlignment="1" applyProtection="1">
      <alignment horizontal="right"/>
      <protection locked="0"/>
    </xf>
    <xf numFmtId="0" fontId="13" fillId="0" borderId="30" xfId="0" applyFont="1" applyBorder="1" applyAlignment="1">
      <alignment horizontal="left" inden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center" vertical="top"/>
    </xf>
    <xf numFmtId="2" fontId="13" fillId="0" borderId="28" xfId="0" applyNumberFormat="1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6" t="s">
        <v>199</v>
      </c>
      <c r="D1" s="87"/>
      <c r="E1" s="87"/>
      <c r="F1" s="11" t="s">
        <v>15</v>
      </c>
      <c r="G1" s="2" t="s">
        <v>16</v>
      </c>
      <c r="H1" s="88" t="s">
        <v>197</v>
      </c>
      <c r="I1" s="88"/>
      <c r="J1" s="88"/>
      <c r="K1" s="88"/>
    </row>
    <row r="2" spans="1:12" ht="17.399999999999999" x14ac:dyDescent="0.25">
      <c r="A2" s="34" t="s">
        <v>6</v>
      </c>
      <c r="C2" s="2"/>
      <c r="G2" s="2" t="s">
        <v>17</v>
      </c>
      <c r="H2" s="88" t="s">
        <v>198</v>
      </c>
      <c r="I2" s="88"/>
      <c r="J2" s="88"/>
      <c r="K2" s="88"/>
    </row>
    <row r="3" spans="1:12" ht="17.25" customHeight="1" x14ac:dyDescent="0.25">
      <c r="A3" s="4" t="s">
        <v>8</v>
      </c>
      <c r="C3" s="2"/>
      <c r="D3" s="3"/>
      <c r="E3" s="37" t="s">
        <v>31</v>
      </c>
      <c r="G3" s="2" t="s">
        <v>18</v>
      </c>
      <c r="H3" s="45"/>
      <c r="I3" s="45"/>
      <c r="J3" s="46">
        <v>2025</v>
      </c>
      <c r="K3" s="47"/>
    </row>
    <row r="4" spans="1:12" ht="13.8" thickBot="1" x14ac:dyDescent="0.3">
      <c r="C4" s="2"/>
      <c r="D4" s="4"/>
      <c r="H4" s="44" t="s">
        <v>28</v>
      </c>
      <c r="I4" s="44" t="s">
        <v>29</v>
      </c>
      <c r="J4" s="44" t="s">
        <v>30</v>
      </c>
    </row>
    <row r="5" spans="1:12" ht="31.2" thickBot="1" x14ac:dyDescent="0.3">
      <c r="A5" s="42" t="s">
        <v>13</v>
      </c>
      <c r="B5" s="43" t="s">
        <v>14</v>
      </c>
      <c r="C5" s="35" t="s">
        <v>0</v>
      </c>
      <c r="D5" s="35" t="s">
        <v>12</v>
      </c>
      <c r="E5" s="35" t="s">
        <v>11</v>
      </c>
      <c r="F5" s="35" t="s">
        <v>26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27</v>
      </c>
    </row>
    <row r="6" spans="1:12" ht="14.4" x14ac:dyDescent="0.3">
      <c r="A6" s="19">
        <v>1</v>
      </c>
      <c r="B6" s="20">
        <v>1</v>
      </c>
      <c r="C6" s="21" t="s">
        <v>19</v>
      </c>
      <c r="D6" s="50" t="s">
        <v>45</v>
      </c>
      <c r="E6" s="48" t="s">
        <v>32</v>
      </c>
      <c r="F6" s="64">
        <v>1</v>
      </c>
      <c r="G6" s="65">
        <v>49</v>
      </c>
      <c r="H6" s="65">
        <v>10</v>
      </c>
      <c r="I6" s="65">
        <v>448</v>
      </c>
      <c r="J6" s="65">
        <v>165</v>
      </c>
      <c r="K6" s="66">
        <v>12003</v>
      </c>
      <c r="L6" s="62">
        <v>12</v>
      </c>
    </row>
    <row r="7" spans="1:12" ht="14.4" x14ac:dyDescent="0.3">
      <c r="A7" s="22"/>
      <c r="B7" s="14"/>
      <c r="C7" s="10"/>
      <c r="D7" s="50" t="s">
        <v>24</v>
      </c>
      <c r="E7" s="48" t="s">
        <v>33</v>
      </c>
      <c r="F7" s="60">
        <v>200</v>
      </c>
      <c r="G7" s="61"/>
      <c r="H7" s="61"/>
      <c r="I7" s="65">
        <v>15</v>
      </c>
      <c r="J7" s="65">
        <v>60</v>
      </c>
      <c r="K7" s="66">
        <v>11036</v>
      </c>
      <c r="L7" s="62">
        <v>1.97</v>
      </c>
    </row>
    <row r="8" spans="1:12" ht="14.4" x14ac:dyDescent="0.3">
      <c r="A8" s="22"/>
      <c r="B8" s="14"/>
      <c r="C8" s="10"/>
      <c r="D8" s="50" t="s">
        <v>46</v>
      </c>
      <c r="E8" s="48" t="s">
        <v>34</v>
      </c>
      <c r="F8" s="64">
        <v>180</v>
      </c>
      <c r="G8" s="65">
        <v>7</v>
      </c>
      <c r="H8" s="65">
        <v>7</v>
      </c>
      <c r="I8" s="65">
        <v>32</v>
      </c>
      <c r="J8" s="65">
        <v>213</v>
      </c>
      <c r="K8" s="65">
        <v>6.07</v>
      </c>
      <c r="L8" s="62">
        <v>14.28</v>
      </c>
    </row>
    <row r="9" spans="1:12" ht="14.4" x14ac:dyDescent="0.3">
      <c r="A9" s="22"/>
      <c r="B9" s="14"/>
      <c r="C9" s="10"/>
      <c r="D9" s="50" t="s">
        <v>47</v>
      </c>
      <c r="E9" s="48" t="s">
        <v>35</v>
      </c>
      <c r="F9" s="64">
        <v>10</v>
      </c>
      <c r="G9" s="61"/>
      <c r="H9" s="65">
        <v>12</v>
      </c>
      <c r="I9" s="61"/>
      <c r="J9" s="65">
        <v>106</v>
      </c>
      <c r="K9" s="65">
        <v>11.06</v>
      </c>
      <c r="L9" s="62">
        <v>12.5</v>
      </c>
    </row>
    <row r="10" spans="1:12" ht="14.4" x14ac:dyDescent="0.3">
      <c r="A10" s="22"/>
      <c r="B10" s="14"/>
      <c r="C10" s="10"/>
      <c r="D10" s="50" t="s">
        <v>47</v>
      </c>
      <c r="E10" s="48" t="s">
        <v>36</v>
      </c>
      <c r="F10" s="64">
        <v>20</v>
      </c>
      <c r="G10" s="65">
        <v>52</v>
      </c>
      <c r="H10" s="65">
        <v>54</v>
      </c>
      <c r="I10" s="61"/>
      <c r="J10" s="65">
        <v>704</v>
      </c>
      <c r="K10" s="66">
        <v>5051</v>
      </c>
      <c r="L10" s="62">
        <v>15</v>
      </c>
    </row>
    <row r="11" spans="1:12" ht="14.4" x14ac:dyDescent="0.3">
      <c r="A11" s="22"/>
      <c r="B11" s="14"/>
      <c r="C11" s="10"/>
      <c r="D11" s="51" t="s">
        <v>48</v>
      </c>
      <c r="E11" s="55" t="s">
        <v>37</v>
      </c>
      <c r="F11" s="60">
        <v>100</v>
      </c>
      <c r="G11" s="61">
        <v>1</v>
      </c>
      <c r="H11" s="61"/>
      <c r="I11" s="61">
        <v>8</v>
      </c>
      <c r="J11" s="61">
        <v>38</v>
      </c>
      <c r="K11" s="61">
        <v>9.08</v>
      </c>
      <c r="L11" s="62">
        <v>22</v>
      </c>
    </row>
    <row r="12" spans="1:12" ht="14.4" x14ac:dyDescent="0.3">
      <c r="A12" s="22"/>
      <c r="B12" s="14"/>
      <c r="C12" s="10"/>
      <c r="D12" s="50" t="s">
        <v>49</v>
      </c>
      <c r="E12" s="48" t="s">
        <v>38</v>
      </c>
      <c r="F12" s="64">
        <v>25</v>
      </c>
      <c r="G12" s="65">
        <v>8</v>
      </c>
      <c r="H12" s="65">
        <v>1</v>
      </c>
      <c r="I12" s="65">
        <v>36</v>
      </c>
      <c r="J12" s="65">
        <v>195</v>
      </c>
      <c r="K12" s="66">
        <v>15002</v>
      </c>
      <c r="L12" s="63">
        <v>1.625</v>
      </c>
    </row>
    <row r="13" spans="1:12" ht="14.4" x14ac:dyDescent="0.3">
      <c r="A13" s="23"/>
      <c r="B13" s="16"/>
      <c r="C13" s="7"/>
      <c r="D13" s="52" t="s">
        <v>50</v>
      </c>
      <c r="E13" s="48" t="s">
        <v>39</v>
      </c>
      <c r="F13" s="64">
        <v>25</v>
      </c>
      <c r="G13" s="65">
        <v>8</v>
      </c>
      <c r="H13" s="65">
        <v>1</v>
      </c>
      <c r="I13" s="65">
        <v>50</v>
      </c>
      <c r="J13" s="65">
        <v>250</v>
      </c>
      <c r="K13" s="66">
        <v>15004</v>
      </c>
      <c r="L13" s="62">
        <v>1.625</v>
      </c>
    </row>
    <row r="14" spans="1:12" ht="14.4" x14ac:dyDescent="0.3">
      <c r="A14" s="22"/>
      <c r="B14" s="14"/>
      <c r="C14" s="10"/>
      <c r="D14" s="72" t="s">
        <v>25</v>
      </c>
      <c r="E14" s="48"/>
      <c r="F14" s="70">
        <f>SUM(F6:F13)</f>
        <v>561</v>
      </c>
      <c r="G14" s="70">
        <f>SUM(G6:G13)</f>
        <v>125</v>
      </c>
      <c r="H14" s="70">
        <f>SUM(H6:H13)</f>
        <v>85</v>
      </c>
      <c r="I14" s="70">
        <f>SUM(I6:I13)</f>
        <v>589</v>
      </c>
      <c r="J14" s="70">
        <f>SUM(J6:J13)</f>
        <v>1731</v>
      </c>
      <c r="K14" s="70"/>
      <c r="L14" s="70">
        <f>SUM(L6:L13)</f>
        <v>81</v>
      </c>
    </row>
    <row r="15" spans="1:12" ht="14.4" x14ac:dyDescent="0.3">
      <c r="A15" s="22"/>
      <c r="B15" s="14"/>
      <c r="C15" s="10"/>
      <c r="D15" s="50"/>
      <c r="E15" s="48"/>
      <c r="F15" s="58"/>
      <c r="G15" s="58"/>
      <c r="H15" s="58"/>
      <c r="I15" s="58"/>
      <c r="J15" s="58"/>
      <c r="K15" s="58"/>
      <c r="L15" s="58"/>
    </row>
    <row r="16" spans="1:12" ht="14.4" x14ac:dyDescent="0.3">
      <c r="A16" s="25">
        <f>A6</f>
        <v>1</v>
      </c>
      <c r="B16" s="12">
        <f>B6</f>
        <v>1</v>
      </c>
      <c r="C16" s="9" t="s">
        <v>20</v>
      </c>
      <c r="D16" s="50" t="s">
        <v>51</v>
      </c>
      <c r="E16" s="48" t="s">
        <v>40</v>
      </c>
      <c r="F16" s="64">
        <v>20</v>
      </c>
      <c r="G16" s="64">
        <v>20</v>
      </c>
      <c r="H16" s="64">
        <v>20</v>
      </c>
      <c r="I16" s="64">
        <v>20</v>
      </c>
      <c r="J16" s="65">
        <v>11</v>
      </c>
      <c r="K16" s="65">
        <v>8.1999999999999993</v>
      </c>
      <c r="L16" s="62">
        <v>5</v>
      </c>
    </row>
    <row r="17" spans="1:12" ht="14.4" x14ac:dyDescent="0.3">
      <c r="A17" s="22"/>
      <c r="B17" s="14"/>
      <c r="C17" s="10"/>
      <c r="D17" s="53" t="s">
        <v>22</v>
      </c>
      <c r="E17" s="48" t="s">
        <v>41</v>
      </c>
      <c r="F17" s="68" t="s">
        <v>63</v>
      </c>
      <c r="G17" s="68" t="s">
        <v>63</v>
      </c>
      <c r="H17" s="68" t="s">
        <v>63</v>
      </c>
      <c r="I17" s="68" t="s">
        <v>63</v>
      </c>
      <c r="J17" s="61">
        <v>4</v>
      </c>
      <c r="K17" s="61">
        <v>15.023999999999999</v>
      </c>
      <c r="L17" s="62">
        <v>60.25</v>
      </c>
    </row>
    <row r="18" spans="1:12" ht="14.4" x14ac:dyDescent="0.3">
      <c r="A18" s="22"/>
      <c r="B18" s="14"/>
      <c r="C18" s="10"/>
      <c r="D18" s="53" t="s">
        <v>48</v>
      </c>
      <c r="E18" s="49" t="s">
        <v>42</v>
      </c>
      <c r="F18" s="64">
        <v>200</v>
      </c>
      <c r="G18" s="64">
        <v>200</v>
      </c>
      <c r="H18" s="64">
        <v>200</v>
      </c>
      <c r="I18" s="64">
        <v>200</v>
      </c>
      <c r="J18" s="61">
        <v>53</v>
      </c>
      <c r="K18" s="61">
        <v>11003</v>
      </c>
      <c r="L18" s="62">
        <v>29</v>
      </c>
    </row>
    <row r="19" spans="1:12" ht="14.4" x14ac:dyDescent="0.3">
      <c r="A19" s="22"/>
      <c r="B19" s="14"/>
      <c r="C19" s="10"/>
      <c r="D19" s="53" t="s">
        <v>24</v>
      </c>
      <c r="E19" s="48" t="s">
        <v>43</v>
      </c>
      <c r="F19" s="64">
        <v>200</v>
      </c>
      <c r="G19" s="64">
        <v>200</v>
      </c>
      <c r="H19" s="64">
        <v>200</v>
      </c>
      <c r="I19" s="64">
        <v>200</v>
      </c>
      <c r="J19" s="65">
        <v>304</v>
      </c>
      <c r="K19" s="65">
        <v>10.06</v>
      </c>
      <c r="L19" s="62">
        <v>3.72</v>
      </c>
    </row>
    <row r="20" spans="1:12" ht="14.4" x14ac:dyDescent="0.3">
      <c r="A20" s="22"/>
      <c r="B20" s="14"/>
      <c r="C20" s="10"/>
      <c r="D20" s="53" t="s">
        <v>50</v>
      </c>
      <c r="E20" s="48" t="s">
        <v>39</v>
      </c>
      <c r="F20" s="64">
        <v>30</v>
      </c>
      <c r="G20" s="64">
        <v>30</v>
      </c>
      <c r="H20" s="64">
        <v>30</v>
      </c>
      <c r="I20" s="64">
        <v>30</v>
      </c>
      <c r="J20" s="65">
        <v>300</v>
      </c>
      <c r="K20" s="66">
        <v>15004</v>
      </c>
      <c r="L20" s="62">
        <v>1.95</v>
      </c>
    </row>
    <row r="21" spans="1:12" ht="14.4" x14ac:dyDescent="0.3">
      <c r="A21" s="22"/>
      <c r="B21" s="14"/>
      <c r="C21" s="10"/>
      <c r="D21" s="53" t="s">
        <v>49</v>
      </c>
      <c r="E21" s="48" t="s">
        <v>38</v>
      </c>
      <c r="F21" s="64">
        <v>50</v>
      </c>
      <c r="G21" s="64">
        <v>50</v>
      </c>
      <c r="H21" s="64">
        <v>50</v>
      </c>
      <c r="I21" s="64">
        <v>50</v>
      </c>
      <c r="J21" s="65">
        <v>390</v>
      </c>
      <c r="K21" s="66">
        <v>15002</v>
      </c>
      <c r="L21" s="62">
        <v>3.25</v>
      </c>
    </row>
    <row r="22" spans="1:12" ht="14.4" x14ac:dyDescent="0.3">
      <c r="A22" s="22"/>
      <c r="B22" s="14"/>
      <c r="C22" s="10"/>
      <c r="D22" s="54" t="s">
        <v>45</v>
      </c>
      <c r="E22" s="48" t="s">
        <v>44</v>
      </c>
      <c r="F22" s="64">
        <v>50</v>
      </c>
      <c r="G22" s="64">
        <v>50</v>
      </c>
      <c r="H22" s="64">
        <v>50</v>
      </c>
      <c r="I22" s="64">
        <v>50</v>
      </c>
      <c r="J22" s="65">
        <v>198</v>
      </c>
      <c r="K22" s="69">
        <v>15023.01</v>
      </c>
      <c r="L22" s="62">
        <v>15.5</v>
      </c>
    </row>
    <row r="23" spans="1:12" ht="14.4" x14ac:dyDescent="0.3">
      <c r="A23" s="22"/>
      <c r="B23" s="14"/>
      <c r="C23" s="10"/>
      <c r="D23" s="5"/>
      <c r="E23" s="39"/>
      <c r="F23" s="40"/>
      <c r="G23" s="40"/>
      <c r="H23" s="40"/>
      <c r="I23" s="40"/>
      <c r="J23" s="40"/>
      <c r="K23" s="40"/>
      <c r="L23" s="40"/>
    </row>
    <row r="24" spans="1:12" ht="14.4" x14ac:dyDescent="0.3">
      <c r="A24" s="22"/>
      <c r="B24" s="14"/>
      <c r="C24" s="10"/>
      <c r="D24" s="5"/>
      <c r="E24" s="39"/>
      <c r="F24" s="40"/>
      <c r="G24" s="40"/>
      <c r="H24" s="40"/>
      <c r="I24" s="40"/>
      <c r="J24" s="40"/>
      <c r="K24" s="41"/>
      <c r="L24" s="40"/>
    </row>
    <row r="25" spans="1:12" ht="14.4" x14ac:dyDescent="0.3">
      <c r="A25" s="23"/>
      <c r="B25" s="16"/>
      <c r="C25" s="7"/>
      <c r="D25" s="17" t="s">
        <v>25</v>
      </c>
      <c r="E25" s="8"/>
      <c r="F25" s="18">
        <f>SUM(F16:F24)</f>
        <v>550</v>
      </c>
      <c r="G25" s="18">
        <f t="shared" ref="G25:J25" si="0">SUM(G16:G24)</f>
        <v>550</v>
      </c>
      <c r="H25" s="18">
        <f t="shared" si="0"/>
        <v>550</v>
      </c>
      <c r="I25" s="18">
        <f t="shared" si="0"/>
        <v>550</v>
      </c>
      <c r="J25" s="18">
        <f t="shared" si="0"/>
        <v>1260</v>
      </c>
      <c r="K25" s="24"/>
      <c r="L25" s="18">
        <f t="shared" ref="L25" si="1">SUM(L16:L24)</f>
        <v>118.67</v>
      </c>
    </row>
    <row r="26" spans="1:12" ht="15" thickBot="1" x14ac:dyDescent="0.3">
      <c r="A26" s="28">
        <f>A6</f>
        <v>1</v>
      </c>
      <c r="B26" s="29">
        <f>B6</f>
        <v>1</v>
      </c>
      <c r="C26" s="89" t="s">
        <v>4</v>
      </c>
      <c r="D26" s="90"/>
      <c r="E26" s="30"/>
      <c r="F26" s="71">
        <f>F14+F25</f>
        <v>1111</v>
      </c>
      <c r="G26" s="71">
        <f t="shared" ref="G26:L26" si="2">G14+G25</f>
        <v>675</v>
      </c>
      <c r="H26" s="71">
        <f t="shared" si="2"/>
        <v>635</v>
      </c>
      <c r="I26" s="71">
        <f t="shared" si="2"/>
        <v>1139</v>
      </c>
      <c r="J26" s="71">
        <f t="shared" si="2"/>
        <v>2991</v>
      </c>
      <c r="K26" s="71"/>
      <c r="L26" s="71">
        <f t="shared" si="2"/>
        <v>199.67000000000002</v>
      </c>
    </row>
    <row r="27" spans="1:12" ht="14.4" x14ac:dyDescent="0.3">
      <c r="A27" s="13">
        <v>1</v>
      </c>
      <c r="B27" s="14">
        <v>2</v>
      </c>
      <c r="C27" s="21" t="s">
        <v>19</v>
      </c>
      <c r="D27" s="50" t="s">
        <v>47</v>
      </c>
      <c r="E27" s="48" t="s">
        <v>64</v>
      </c>
      <c r="F27" s="59" t="s">
        <v>87</v>
      </c>
      <c r="G27" s="61"/>
      <c r="H27" s="61"/>
      <c r="I27" s="61"/>
      <c r="J27" s="56"/>
      <c r="K27" s="56" t="s">
        <v>69</v>
      </c>
      <c r="L27" s="48">
        <v>13.5</v>
      </c>
    </row>
    <row r="28" spans="1:12" ht="14.4" x14ac:dyDescent="0.3">
      <c r="A28" s="13"/>
      <c r="B28" s="14"/>
      <c r="C28" s="10"/>
      <c r="D28" s="50" t="s">
        <v>47</v>
      </c>
      <c r="E28" s="48" t="s">
        <v>35</v>
      </c>
      <c r="F28" s="64">
        <v>10</v>
      </c>
      <c r="G28" s="61"/>
      <c r="H28" s="65">
        <v>12</v>
      </c>
      <c r="I28" s="61"/>
      <c r="J28" s="65">
        <v>106</v>
      </c>
      <c r="K28" s="56" t="s">
        <v>54</v>
      </c>
      <c r="L28" s="48">
        <v>12.5</v>
      </c>
    </row>
    <row r="29" spans="1:12" ht="14.4" x14ac:dyDescent="0.3">
      <c r="A29" s="13"/>
      <c r="B29" s="14"/>
      <c r="C29" s="10"/>
      <c r="D29" s="53" t="s">
        <v>24</v>
      </c>
      <c r="E29" s="48" t="s">
        <v>65</v>
      </c>
      <c r="F29" s="64">
        <v>200</v>
      </c>
      <c r="G29" s="65">
        <v>3</v>
      </c>
      <c r="H29" s="65">
        <v>3</v>
      </c>
      <c r="I29" s="61">
        <v>5</v>
      </c>
      <c r="J29" s="65">
        <v>58</v>
      </c>
      <c r="K29" s="56" t="s">
        <v>70</v>
      </c>
      <c r="L29" s="48">
        <v>13.22</v>
      </c>
    </row>
    <row r="30" spans="1:12" ht="14.4" x14ac:dyDescent="0.3">
      <c r="A30" s="13"/>
      <c r="B30" s="14"/>
      <c r="C30" s="10"/>
      <c r="D30" s="53" t="s">
        <v>49</v>
      </c>
      <c r="E30" s="48" t="s">
        <v>38</v>
      </c>
      <c r="F30" s="64">
        <v>25</v>
      </c>
      <c r="G30" s="65">
        <v>8</v>
      </c>
      <c r="H30" s="65">
        <v>1</v>
      </c>
      <c r="I30" s="65">
        <v>36</v>
      </c>
      <c r="J30" s="65">
        <v>195</v>
      </c>
      <c r="K30" s="56" t="s">
        <v>56</v>
      </c>
      <c r="L30" s="49" t="s">
        <v>86</v>
      </c>
    </row>
    <row r="31" spans="1:12" ht="14.4" x14ac:dyDescent="0.3">
      <c r="A31" s="13"/>
      <c r="B31" s="14"/>
      <c r="C31" s="10"/>
      <c r="D31" s="53" t="s">
        <v>50</v>
      </c>
      <c r="E31" s="48" t="s">
        <v>39</v>
      </c>
      <c r="F31" s="64">
        <v>25</v>
      </c>
      <c r="G31" s="65">
        <v>8</v>
      </c>
      <c r="H31" s="65">
        <v>1</v>
      </c>
      <c r="I31" s="65">
        <v>50</v>
      </c>
      <c r="J31" s="65">
        <v>250</v>
      </c>
      <c r="K31" s="56" t="s">
        <v>57</v>
      </c>
      <c r="L31" s="48">
        <v>1.625</v>
      </c>
    </row>
    <row r="32" spans="1:12" ht="14.4" x14ac:dyDescent="0.3">
      <c r="A32" s="13"/>
      <c r="B32" s="14"/>
      <c r="C32" s="10"/>
      <c r="D32" s="53" t="s">
        <v>45</v>
      </c>
      <c r="E32" s="48" t="s">
        <v>66</v>
      </c>
      <c r="F32" s="59" t="s">
        <v>88</v>
      </c>
      <c r="G32" s="65">
        <v>49</v>
      </c>
      <c r="H32" s="65">
        <v>10</v>
      </c>
      <c r="I32" s="65">
        <v>448</v>
      </c>
      <c r="J32" s="65">
        <v>2100</v>
      </c>
      <c r="K32" s="56" t="s">
        <v>71</v>
      </c>
      <c r="L32" s="48">
        <v>15</v>
      </c>
    </row>
    <row r="33" spans="1:12" ht="14.4" x14ac:dyDescent="0.3">
      <c r="A33" s="13"/>
      <c r="B33" s="14"/>
      <c r="C33" s="10"/>
      <c r="D33" s="54" t="s">
        <v>68</v>
      </c>
      <c r="E33" s="48" t="s">
        <v>67</v>
      </c>
      <c r="F33" s="64">
        <v>250</v>
      </c>
      <c r="G33" s="65">
        <v>9</v>
      </c>
      <c r="H33" s="65">
        <v>9</v>
      </c>
      <c r="I33" s="65">
        <v>23</v>
      </c>
      <c r="J33" s="65">
        <v>211</v>
      </c>
      <c r="K33" s="56" t="s">
        <v>72</v>
      </c>
      <c r="L33" s="48">
        <v>25.155000000000001</v>
      </c>
    </row>
    <row r="34" spans="1:12" ht="14.4" x14ac:dyDescent="0.3">
      <c r="A34" s="15"/>
      <c r="B34" s="16"/>
      <c r="C34" s="7"/>
      <c r="D34" s="17" t="s">
        <v>25</v>
      </c>
      <c r="E34" s="8"/>
      <c r="F34" s="18">
        <f t="shared" ref="F34:H34" si="3">SUM(F27:F33)</f>
        <v>510</v>
      </c>
      <c r="G34" s="18">
        <f t="shared" si="3"/>
        <v>77</v>
      </c>
      <c r="H34" s="18">
        <f t="shared" si="3"/>
        <v>36</v>
      </c>
      <c r="I34" s="18">
        <f t="shared" ref="I34" si="4">SUM(I27:I33)</f>
        <v>562</v>
      </c>
      <c r="J34" s="18">
        <f t="shared" ref="J34" si="5">SUM(J27:J33)</f>
        <v>2920</v>
      </c>
      <c r="K34" s="18"/>
      <c r="L34" s="18">
        <f t="shared" ref="L34" si="6">SUM(L27:L33)</f>
        <v>81</v>
      </c>
    </row>
    <row r="35" spans="1:12" ht="14.4" x14ac:dyDescent="0.3">
      <c r="A35" s="12">
        <f>A27</f>
        <v>1</v>
      </c>
      <c r="B35" s="12">
        <f>B27</f>
        <v>2</v>
      </c>
      <c r="C35" s="9" t="s">
        <v>20</v>
      </c>
      <c r="D35" s="53" t="s">
        <v>21</v>
      </c>
      <c r="E35" s="48" t="s">
        <v>79</v>
      </c>
      <c r="F35" s="64">
        <v>20</v>
      </c>
      <c r="G35" s="61"/>
      <c r="H35" s="61"/>
      <c r="I35" s="65">
        <v>1</v>
      </c>
      <c r="J35" s="65">
        <v>5</v>
      </c>
      <c r="K35" s="56" t="s">
        <v>73</v>
      </c>
      <c r="L35" s="48">
        <v>5</v>
      </c>
    </row>
    <row r="36" spans="1:12" ht="14.4" x14ac:dyDescent="0.3">
      <c r="A36" s="13"/>
      <c r="B36" s="14"/>
      <c r="C36" s="10"/>
      <c r="D36" s="53" t="s">
        <v>22</v>
      </c>
      <c r="E36" s="48" t="s">
        <v>80</v>
      </c>
      <c r="F36" s="64">
        <v>250</v>
      </c>
      <c r="G36" s="65">
        <v>9</v>
      </c>
      <c r="H36" s="65">
        <v>17</v>
      </c>
      <c r="I36" s="65">
        <v>17</v>
      </c>
      <c r="J36" s="65">
        <v>259</v>
      </c>
      <c r="K36" s="56" t="s">
        <v>74</v>
      </c>
      <c r="L36" s="48">
        <v>39.5</v>
      </c>
    </row>
    <row r="37" spans="1:12" ht="14.4" x14ac:dyDescent="0.3">
      <c r="A37" s="13"/>
      <c r="B37" s="14"/>
      <c r="C37" s="10"/>
      <c r="D37" s="53" t="s">
        <v>85</v>
      </c>
      <c r="E37" s="48" t="s">
        <v>81</v>
      </c>
      <c r="F37" s="64">
        <v>180</v>
      </c>
      <c r="G37" s="65">
        <v>7</v>
      </c>
      <c r="H37" s="65">
        <v>7</v>
      </c>
      <c r="I37" s="65">
        <v>31</v>
      </c>
      <c r="J37" s="65">
        <v>214</v>
      </c>
      <c r="K37" s="56" t="s">
        <v>75</v>
      </c>
      <c r="L37" s="48">
        <v>14.28</v>
      </c>
    </row>
    <row r="38" spans="1:12" ht="14.4" x14ac:dyDescent="0.3">
      <c r="A38" s="13"/>
      <c r="B38" s="14"/>
      <c r="C38" s="10"/>
      <c r="D38" s="53" t="s">
        <v>50</v>
      </c>
      <c r="E38" s="48" t="s">
        <v>39</v>
      </c>
      <c r="F38" s="64">
        <v>30</v>
      </c>
      <c r="G38" s="65">
        <v>10</v>
      </c>
      <c r="H38" s="65">
        <v>1</v>
      </c>
      <c r="I38" s="65">
        <v>60</v>
      </c>
      <c r="J38" s="65">
        <v>300</v>
      </c>
      <c r="K38" s="56" t="s">
        <v>57</v>
      </c>
      <c r="L38" s="62">
        <v>1.95</v>
      </c>
    </row>
    <row r="39" spans="1:12" ht="14.4" x14ac:dyDescent="0.3">
      <c r="A39" s="13"/>
      <c r="B39" s="14"/>
      <c r="C39" s="10"/>
      <c r="D39" s="53" t="s">
        <v>49</v>
      </c>
      <c r="E39" s="48" t="s">
        <v>38</v>
      </c>
      <c r="F39" s="64">
        <v>50</v>
      </c>
      <c r="G39" s="65">
        <v>16</v>
      </c>
      <c r="H39" s="65">
        <v>3</v>
      </c>
      <c r="I39" s="65">
        <v>72</v>
      </c>
      <c r="J39" s="65">
        <v>390</v>
      </c>
      <c r="K39" s="56" t="s">
        <v>56</v>
      </c>
      <c r="L39" s="62">
        <v>3.25</v>
      </c>
    </row>
    <row r="40" spans="1:12" ht="14.4" x14ac:dyDescent="0.3">
      <c r="A40" s="13"/>
      <c r="B40" s="14"/>
      <c r="C40" s="10"/>
      <c r="D40" s="53" t="s">
        <v>45</v>
      </c>
      <c r="E40" s="48" t="s">
        <v>82</v>
      </c>
      <c r="F40" s="59">
        <v>40</v>
      </c>
      <c r="G40" s="61"/>
      <c r="H40" s="61"/>
      <c r="I40" s="65">
        <v>50</v>
      </c>
      <c r="J40" s="65">
        <v>190</v>
      </c>
      <c r="K40" s="56" t="s">
        <v>76</v>
      </c>
      <c r="L40" s="48">
        <v>12</v>
      </c>
    </row>
    <row r="41" spans="1:12" ht="14.4" x14ac:dyDescent="0.3">
      <c r="A41" s="13"/>
      <c r="B41" s="14"/>
      <c r="C41" s="10"/>
      <c r="D41" s="53" t="s">
        <v>24</v>
      </c>
      <c r="E41" s="48" t="s">
        <v>83</v>
      </c>
      <c r="F41" s="64">
        <v>200</v>
      </c>
      <c r="G41" s="65">
        <v>1</v>
      </c>
      <c r="H41" s="61"/>
      <c r="I41" s="65">
        <v>22</v>
      </c>
      <c r="J41" s="65">
        <v>108</v>
      </c>
      <c r="K41" s="56" t="s">
        <v>77</v>
      </c>
      <c r="L41" s="48">
        <v>7</v>
      </c>
    </row>
    <row r="42" spans="1:12" ht="14.4" x14ac:dyDescent="0.3">
      <c r="A42" s="13"/>
      <c r="B42" s="14"/>
      <c r="C42" s="10"/>
      <c r="D42" s="54" t="s">
        <v>23</v>
      </c>
      <c r="E42" s="48" t="s">
        <v>84</v>
      </c>
      <c r="F42" s="64">
        <v>100</v>
      </c>
      <c r="G42" s="65">
        <v>21</v>
      </c>
      <c r="H42" s="65">
        <v>18</v>
      </c>
      <c r="I42" s="65">
        <v>4</v>
      </c>
      <c r="J42" s="65">
        <v>267</v>
      </c>
      <c r="K42" s="56" t="s">
        <v>78</v>
      </c>
      <c r="L42" s="48">
        <v>35.020000000000003</v>
      </c>
    </row>
    <row r="43" spans="1:12" ht="14.4" x14ac:dyDescent="0.3">
      <c r="A43" s="13"/>
      <c r="B43" s="14"/>
      <c r="C43" s="10"/>
      <c r="D43" s="5"/>
      <c r="E43" s="39"/>
      <c r="F43" s="18"/>
      <c r="G43" s="18"/>
      <c r="H43" s="18"/>
      <c r="I43" s="18"/>
      <c r="J43" s="18"/>
      <c r="K43" s="24"/>
      <c r="L43" s="18"/>
    </row>
    <row r="44" spans="1:12" ht="15" thickBot="1" x14ac:dyDescent="0.35">
      <c r="A44" s="15"/>
      <c r="B44" s="16"/>
      <c r="C44" s="7"/>
      <c r="D44" s="17" t="s">
        <v>25</v>
      </c>
      <c r="E44" s="8"/>
      <c r="F44" s="18">
        <f>SUM(F36:F43)</f>
        <v>850</v>
      </c>
      <c r="G44" s="18">
        <f t="shared" ref="G44:L44" si="7">SUM(G36:G43)</f>
        <v>64</v>
      </c>
      <c r="H44" s="18">
        <f t="shared" si="7"/>
        <v>46</v>
      </c>
      <c r="I44" s="18">
        <f t="shared" si="7"/>
        <v>256</v>
      </c>
      <c r="J44" s="18">
        <f t="shared" si="7"/>
        <v>1728</v>
      </c>
      <c r="K44" s="18"/>
      <c r="L44" s="18">
        <f t="shared" si="7"/>
        <v>113</v>
      </c>
    </row>
    <row r="45" spans="1:12" ht="15.75" customHeight="1" thickBot="1" x14ac:dyDescent="0.3">
      <c r="A45" s="32">
        <f>A27</f>
        <v>1</v>
      </c>
      <c r="B45" s="32">
        <f>B27</f>
        <v>2</v>
      </c>
      <c r="C45" s="89" t="s">
        <v>4</v>
      </c>
      <c r="D45" s="90"/>
      <c r="E45" s="30"/>
      <c r="F45" s="38">
        <f>F34+F44</f>
        <v>1360</v>
      </c>
      <c r="G45" s="38">
        <f t="shared" ref="G45:L45" si="8">G34+G44</f>
        <v>141</v>
      </c>
      <c r="H45" s="38">
        <f t="shared" si="8"/>
        <v>82</v>
      </c>
      <c r="I45" s="38">
        <f t="shared" si="8"/>
        <v>818</v>
      </c>
      <c r="J45" s="38">
        <f t="shared" si="8"/>
        <v>4648</v>
      </c>
      <c r="K45" s="38"/>
      <c r="L45" s="38">
        <f t="shared" si="8"/>
        <v>194</v>
      </c>
    </row>
    <row r="46" spans="1:12" ht="14.4" x14ac:dyDescent="0.3">
      <c r="A46" s="19">
        <v>1</v>
      </c>
      <c r="B46" s="20">
        <v>3</v>
      </c>
      <c r="C46" s="21" t="s">
        <v>19</v>
      </c>
      <c r="D46" s="53" t="s">
        <v>68</v>
      </c>
      <c r="E46" s="48" t="s">
        <v>89</v>
      </c>
      <c r="F46" s="64">
        <v>180</v>
      </c>
      <c r="G46" s="65">
        <v>4</v>
      </c>
      <c r="H46" s="65">
        <v>6</v>
      </c>
      <c r="I46" s="65">
        <v>22</v>
      </c>
      <c r="J46" s="65">
        <v>162</v>
      </c>
      <c r="K46" s="56" t="s">
        <v>95</v>
      </c>
      <c r="L46" s="49">
        <v>17.850000000000001</v>
      </c>
    </row>
    <row r="47" spans="1:12" ht="14.4" x14ac:dyDescent="0.3">
      <c r="A47" s="22"/>
      <c r="B47" s="14"/>
      <c r="C47" s="10"/>
      <c r="D47" s="53" t="s">
        <v>24</v>
      </c>
      <c r="E47" s="49" t="s">
        <v>90</v>
      </c>
      <c r="F47" s="64">
        <v>200</v>
      </c>
      <c r="G47" s="56"/>
      <c r="H47" s="56"/>
      <c r="I47" s="65">
        <v>21</v>
      </c>
      <c r="J47" s="65">
        <v>87</v>
      </c>
      <c r="K47" s="56" t="s">
        <v>96</v>
      </c>
      <c r="L47" s="76">
        <v>15</v>
      </c>
    </row>
    <row r="48" spans="1:12" ht="14.4" x14ac:dyDescent="0.3">
      <c r="A48" s="22"/>
      <c r="B48" s="14"/>
      <c r="C48" s="10"/>
      <c r="D48" s="53" t="s">
        <v>50</v>
      </c>
      <c r="E48" s="48" t="s">
        <v>39</v>
      </c>
      <c r="F48" s="64">
        <v>25</v>
      </c>
      <c r="G48" s="65">
        <v>8</v>
      </c>
      <c r="H48" s="65">
        <v>1</v>
      </c>
      <c r="I48" s="65">
        <v>50</v>
      </c>
      <c r="J48" s="65">
        <v>250</v>
      </c>
      <c r="K48" s="56" t="s">
        <v>57</v>
      </c>
      <c r="L48" s="49" t="s">
        <v>86</v>
      </c>
    </row>
    <row r="49" spans="1:12" ht="14.4" x14ac:dyDescent="0.3">
      <c r="A49" s="22"/>
      <c r="B49" s="14"/>
      <c r="C49" s="10"/>
      <c r="D49" s="53" t="s">
        <v>49</v>
      </c>
      <c r="E49" s="48" t="s">
        <v>38</v>
      </c>
      <c r="F49" s="64">
        <v>25</v>
      </c>
      <c r="G49" s="65">
        <v>8</v>
      </c>
      <c r="H49" s="65">
        <v>1</v>
      </c>
      <c r="I49" s="65">
        <v>36</v>
      </c>
      <c r="J49" s="65">
        <v>195</v>
      </c>
      <c r="K49" s="56" t="s">
        <v>56</v>
      </c>
      <c r="L49" s="48">
        <v>1.625</v>
      </c>
    </row>
    <row r="50" spans="1:12" ht="14.4" x14ac:dyDescent="0.3">
      <c r="A50" s="22"/>
      <c r="B50" s="14"/>
      <c r="C50" s="10"/>
      <c r="D50" s="50" t="s">
        <v>47</v>
      </c>
      <c r="E50" s="48" t="s">
        <v>36</v>
      </c>
      <c r="F50" s="64">
        <v>20</v>
      </c>
      <c r="G50" s="65">
        <v>52</v>
      </c>
      <c r="H50" s="65">
        <v>54</v>
      </c>
      <c r="I50" s="56"/>
      <c r="J50" s="65">
        <v>704</v>
      </c>
      <c r="K50" s="56" t="s">
        <v>55</v>
      </c>
      <c r="L50" s="48">
        <v>15</v>
      </c>
    </row>
    <row r="51" spans="1:12" ht="14.4" x14ac:dyDescent="0.3">
      <c r="A51" s="22"/>
      <c r="B51" s="14"/>
      <c r="C51" s="10"/>
      <c r="D51" s="50" t="s">
        <v>47</v>
      </c>
      <c r="E51" s="48" t="s">
        <v>35</v>
      </c>
      <c r="F51" s="64">
        <v>10</v>
      </c>
      <c r="G51" s="56"/>
      <c r="H51" s="65">
        <v>12</v>
      </c>
      <c r="I51" s="56"/>
      <c r="J51" s="65">
        <v>106</v>
      </c>
      <c r="K51" s="56" t="s">
        <v>54</v>
      </c>
      <c r="L51" s="62">
        <v>12.5</v>
      </c>
    </row>
    <row r="52" spans="1:12" ht="14.4" x14ac:dyDescent="0.3">
      <c r="A52" s="22"/>
      <c r="B52" s="14"/>
      <c r="C52" s="10"/>
      <c r="D52" s="54" t="s">
        <v>45</v>
      </c>
      <c r="E52" s="48" t="s">
        <v>32</v>
      </c>
      <c r="F52" s="59" t="s">
        <v>88</v>
      </c>
      <c r="G52" s="56" t="s">
        <v>59</v>
      </c>
      <c r="H52" s="56" t="s">
        <v>58</v>
      </c>
      <c r="I52" s="56" t="s">
        <v>60</v>
      </c>
      <c r="J52" s="56" t="s">
        <v>61</v>
      </c>
      <c r="K52" s="56" t="s">
        <v>52</v>
      </c>
      <c r="L52" s="48">
        <v>14</v>
      </c>
    </row>
    <row r="53" spans="1:12" ht="14.4" x14ac:dyDescent="0.3">
      <c r="A53" s="22"/>
      <c r="B53" s="14"/>
      <c r="C53" s="10"/>
      <c r="D53" s="50"/>
      <c r="E53" s="75"/>
      <c r="F53" s="67"/>
      <c r="G53" s="56"/>
      <c r="H53" s="56"/>
      <c r="I53" s="56"/>
      <c r="J53" s="56"/>
    </row>
    <row r="54" spans="1:12" ht="14.4" x14ac:dyDescent="0.3">
      <c r="A54" s="23"/>
      <c r="B54" s="16"/>
      <c r="C54" s="7"/>
      <c r="D54" s="17" t="s">
        <v>25</v>
      </c>
      <c r="E54" s="73"/>
      <c r="F54" s="73">
        <f t="shared" ref="F54:K54" si="9">SUM(F46:F52)</f>
        <v>460</v>
      </c>
      <c r="G54" s="73">
        <f t="shared" si="9"/>
        <v>72</v>
      </c>
      <c r="H54" s="73">
        <f t="shared" si="9"/>
        <v>74</v>
      </c>
      <c r="I54" s="73">
        <f t="shared" si="9"/>
        <v>129</v>
      </c>
      <c r="J54" s="73">
        <f t="shared" si="9"/>
        <v>1504</v>
      </c>
      <c r="K54" s="73">
        <f t="shared" si="9"/>
        <v>0</v>
      </c>
      <c r="L54" s="73">
        <f>SUM(L46:L52)</f>
        <v>75.974999999999994</v>
      </c>
    </row>
    <row r="55" spans="1:12" ht="14.4" x14ac:dyDescent="0.3">
      <c r="A55" s="25">
        <f>A46</f>
        <v>1</v>
      </c>
      <c r="B55" s="12">
        <f>B46</f>
        <v>3</v>
      </c>
      <c r="C55" s="9" t="s">
        <v>20</v>
      </c>
      <c r="D55" s="53" t="s">
        <v>21</v>
      </c>
      <c r="E55" s="48" t="s">
        <v>40</v>
      </c>
      <c r="F55" s="64">
        <v>20</v>
      </c>
      <c r="G55" s="65">
        <v>1</v>
      </c>
      <c r="H55" s="56"/>
      <c r="I55" s="56"/>
      <c r="J55" s="65">
        <v>11</v>
      </c>
      <c r="K55" s="56" t="s">
        <v>62</v>
      </c>
      <c r="L55" s="48">
        <v>5</v>
      </c>
    </row>
    <row r="56" spans="1:12" ht="14.4" x14ac:dyDescent="0.3">
      <c r="A56" s="22"/>
      <c r="B56" s="14"/>
      <c r="C56" s="10"/>
      <c r="D56" s="53" t="s">
        <v>22</v>
      </c>
      <c r="E56" s="48" t="s">
        <v>91</v>
      </c>
      <c r="F56" s="59" t="s">
        <v>102</v>
      </c>
      <c r="G56" s="65">
        <v>7</v>
      </c>
      <c r="H56" s="65">
        <v>7</v>
      </c>
      <c r="I56" s="65">
        <v>19</v>
      </c>
      <c r="J56" s="65">
        <v>171</v>
      </c>
      <c r="K56" s="56" t="s">
        <v>97</v>
      </c>
      <c r="L56" s="48">
        <v>32.65</v>
      </c>
    </row>
    <row r="57" spans="1:12" ht="14.4" x14ac:dyDescent="0.3">
      <c r="A57" s="22"/>
      <c r="B57" s="14"/>
      <c r="C57" s="10"/>
      <c r="D57" s="53" t="s">
        <v>23</v>
      </c>
      <c r="E57" s="48" t="s">
        <v>92</v>
      </c>
      <c r="F57" s="59" t="s">
        <v>103</v>
      </c>
      <c r="G57" s="65">
        <v>27</v>
      </c>
      <c r="H57" s="65">
        <v>21</v>
      </c>
      <c r="I57" s="65">
        <v>34</v>
      </c>
      <c r="J57" s="65">
        <v>435</v>
      </c>
      <c r="K57" s="56" t="s">
        <v>98</v>
      </c>
      <c r="L57" s="48">
        <v>52</v>
      </c>
    </row>
    <row r="58" spans="1:12" ht="14.4" x14ac:dyDescent="0.3">
      <c r="A58" s="22"/>
      <c r="B58" s="14"/>
      <c r="C58" s="10"/>
      <c r="D58" s="53" t="s">
        <v>49</v>
      </c>
      <c r="E58" s="48" t="s">
        <v>38</v>
      </c>
      <c r="F58" s="64">
        <v>50</v>
      </c>
      <c r="G58" s="65">
        <v>16</v>
      </c>
      <c r="H58" s="65">
        <v>3</v>
      </c>
      <c r="I58" s="65">
        <v>72</v>
      </c>
      <c r="J58" s="65">
        <v>390</v>
      </c>
      <c r="K58" s="56" t="s">
        <v>56</v>
      </c>
      <c r="L58" s="62">
        <v>3.25</v>
      </c>
    </row>
    <row r="59" spans="1:12" ht="14.4" x14ac:dyDescent="0.3">
      <c r="A59" s="22"/>
      <c r="B59" s="14"/>
      <c r="C59" s="10"/>
      <c r="D59" s="53" t="s">
        <v>50</v>
      </c>
      <c r="E59" s="48" t="s">
        <v>39</v>
      </c>
      <c r="F59" s="64">
        <v>30</v>
      </c>
      <c r="G59" s="65">
        <v>10</v>
      </c>
      <c r="H59" s="65">
        <v>1</v>
      </c>
      <c r="I59" s="65">
        <v>60</v>
      </c>
      <c r="J59" s="65">
        <v>300</v>
      </c>
      <c r="K59" s="56" t="s">
        <v>57</v>
      </c>
      <c r="L59" s="62">
        <v>1.95</v>
      </c>
    </row>
    <row r="60" spans="1:12" ht="14.4" x14ac:dyDescent="0.3">
      <c r="A60" s="22"/>
      <c r="B60" s="14"/>
      <c r="C60" s="10"/>
      <c r="D60" s="53" t="s">
        <v>24</v>
      </c>
      <c r="E60" s="48" t="s">
        <v>93</v>
      </c>
      <c r="F60" s="64">
        <v>200</v>
      </c>
      <c r="G60" s="65">
        <v>1</v>
      </c>
      <c r="H60" s="56"/>
      <c r="I60" s="65">
        <v>10</v>
      </c>
      <c r="J60" s="65">
        <v>57</v>
      </c>
      <c r="K60" s="56" t="s">
        <v>99</v>
      </c>
      <c r="L60" s="48">
        <v>8.32</v>
      </c>
    </row>
    <row r="61" spans="1:12" ht="14.4" x14ac:dyDescent="0.3">
      <c r="A61" s="22"/>
      <c r="B61" s="14"/>
      <c r="C61" s="10"/>
      <c r="D61" s="54" t="s">
        <v>45</v>
      </c>
      <c r="E61" s="48" t="s">
        <v>94</v>
      </c>
      <c r="F61" s="64">
        <v>50</v>
      </c>
      <c r="G61" s="65">
        <v>4</v>
      </c>
      <c r="H61" s="65">
        <v>5</v>
      </c>
      <c r="I61" s="65">
        <v>35</v>
      </c>
      <c r="J61" s="65">
        <v>198</v>
      </c>
      <c r="K61" s="56" t="s">
        <v>100</v>
      </c>
      <c r="L61" s="49" t="s">
        <v>101</v>
      </c>
    </row>
    <row r="62" spans="1:12" ht="14.4" x14ac:dyDescent="0.3">
      <c r="A62" s="22"/>
      <c r="B62" s="14"/>
      <c r="C62" s="10"/>
      <c r="D62" s="5"/>
      <c r="F62" s="40"/>
      <c r="G62" s="40"/>
      <c r="H62" s="40"/>
      <c r="I62" s="40"/>
      <c r="J62" s="40"/>
      <c r="L62" s="40"/>
    </row>
    <row r="63" spans="1:12" ht="14.4" x14ac:dyDescent="0.3">
      <c r="A63" s="22"/>
      <c r="B63" s="14"/>
      <c r="C63" s="10"/>
      <c r="D63" s="5"/>
      <c r="E63" s="39"/>
    </row>
    <row r="64" spans="1:12" ht="14.4" x14ac:dyDescent="0.3">
      <c r="A64" s="23"/>
      <c r="B64" s="16"/>
      <c r="C64" s="7"/>
      <c r="D64" s="17" t="s">
        <v>25</v>
      </c>
      <c r="E64" s="8"/>
      <c r="F64" s="18">
        <f>SUM(F55:F62)</f>
        <v>350</v>
      </c>
      <c r="G64" s="18">
        <f t="shared" ref="G64:L64" si="10">SUM(G55:G62)</f>
        <v>66</v>
      </c>
      <c r="H64" s="18">
        <f t="shared" si="10"/>
        <v>37</v>
      </c>
      <c r="I64" s="18">
        <f t="shared" si="10"/>
        <v>230</v>
      </c>
      <c r="J64" s="18">
        <f t="shared" si="10"/>
        <v>1562</v>
      </c>
      <c r="K64" s="18"/>
      <c r="L64" s="18">
        <f t="shared" si="10"/>
        <v>103.17000000000002</v>
      </c>
    </row>
    <row r="65" spans="1:12" ht="15.75" customHeight="1" thickBot="1" x14ac:dyDescent="0.3">
      <c r="A65" s="28">
        <f>A46</f>
        <v>1</v>
      </c>
      <c r="B65" s="29">
        <f>B46</f>
        <v>3</v>
      </c>
      <c r="C65" s="89" t="s">
        <v>4</v>
      </c>
      <c r="D65" s="94"/>
      <c r="E65" s="30"/>
      <c r="F65" s="31">
        <f>F54+F64</f>
        <v>810</v>
      </c>
      <c r="G65" s="31">
        <f>G54+G64</f>
        <v>138</v>
      </c>
      <c r="H65" s="31">
        <f>H54+H64</f>
        <v>111</v>
      </c>
      <c r="I65" s="31">
        <f>I54+I64</f>
        <v>359</v>
      </c>
      <c r="J65" s="31">
        <f>J54+J64</f>
        <v>3066</v>
      </c>
      <c r="K65" s="31"/>
      <c r="L65" s="31">
        <f>L54+L64</f>
        <v>179.14500000000001</v>
      </c>
    </row>
    <row r="66" spans="1:12" ht="14.4" x14ac:dyDescent="0.3">
      <c r="A66" s="19">
        <v>1</v>
      </c>
      <c r="B66" s="20">
        <v>4</v>
      </c>
      <c r="C66" s="21" t="s">
        <v>19</v>
      </c>
      <c r="D66" s="77" t="s">
        <v>68</v>
      </c>
      <c r="E66" s="48" t="s">
        <v>92</v>
      </c>
      <c r="F66" s="59" t="s">
        <v>103</v>
      </c>
      <c r="G66" s="65">
        <v>27</v>
      </c>
      <c r="H66" s="65">
        <v>21</v>
      </c>
      <c r="I66" s="65">
        <v>34</v>
      </c>
      <c r="J66" s="65">
        <v>435</v>
      </c>
      <c r="K66" s="78" t="s">
        <v>98</v>
      </c>
      <c r="L66" s="48">
        <v>52</v>
      </c>
    </row>
    <row r="67" spans="1:12" ht="14.4" x14ac:dyDescent="0.3">
      <c r="A67" s="22"/>
      <c r="B67" s="14"/>
      <c r="C67" s="10"/>
      <c r="D67" s="50" t="s">
        <v>47</v>
      </c>
      <c r="E67" s="49" t="s">
        <v>104</v>
      </c>
      <c r="F67" s="59">
        <v>40</v>
      </c>
      <c r="G67" s="65">
        <v>6</v>
      </c>
      <c r="H67" s="65">
        <v>9</v>
      </c>
      <c r="I67" s="65">
        <v>15</v>
      </c>
      <c r="J67" s="65">
        <v>163</v>
      </c>
      <c r="K67" s="78" t="s">
        <v>110</v>
      </c>
      <c r="L67" s="48">
        <v>16.190000000000001</v>
      </c>
    </row>
    <row r="68" spans="1:12" ht="14.4" x14ac:dyDescent="0.3">
      <c r="A68" s="22"/>
      <c r="B68" s="14"/>
      <c r="C68" s="10"/>
      <c r="D68" s="77" t="s">
        <v>24</v>
      </c>
      <c r="E68" s="48" t="s">
        <v>105</v>
      </c>
      <c r="F68" s="64">
        <v>200</v>
      </c>
      <c r="G68" s="65">
        <v>4</v>
      </c>
      <c r="H68" s="65">
        <v>4</v>
      </c>
      <c r="I68" s="65">
        <v>6</v>
      </c>
      <c r="J68" s="65">
        <v>77</v>
      </c>
      <c r="K68" s="78" t="s">
        <v>111</v>
      </c>
      <c r="L68" s="48">
        <v>9.56</v>
      </c>
    </row>
    <row r="69" spans="1:12" ht="14.4" x14ac:dyDescent="0.3">
      <c r="A69" s="22"/>
      <c r="B69" s="14"/>
      <c r="C69" s="10"/>
      <c r="D69" s="77" t="s">
        <v>50</v>
      </c>
      <c r="E69" s="48" t="s">
        <v>39</v>
      </c>
      <c r="F69" s="64">
        <v>25</v>
      </c>
      <c r="G69" s="65">
        <v>8</v>
      </c>
      <c r="H69" s="65">
        <v>1</v>
      </c>
      <c r="I69" s="65">
        <v>50</v>
      </c>
      <c r="J69" s="65">
        <v>250</v>
      </c>
      <c r="K69" s="78" t="s">
        <v>57</v>
      </c>
      <c r="L69" s="49" t="s">
        <v>86</v>
      </c>
    </row>
    <row r="70" spans="1:12" ht="14.4" x14ac:dyDescent="0.3">
      <c r="A70" s="22"/>
      <c r="B70" s="14"/>
      <c r="C70" s="10"/>
      <c r="D70" s="77" t="s">
        <v>49</v>
      </c>
      <c r="E70" s="48" t="s">
        <v>38</v>
      </c>
      <c r="F70" s="64">
        <v>25</v>
      </c>
      <c r="G70" s="65">
        <v>8</v>
      </c>
      <c r="H70" s="65">
        <v>1</v>
      </c>
      <c r="I70" s="65">
        <v>36</v>
      </c>
      <c r="J70" s="65">
        <v>195</v>
      </c>
      <c r="K70" s="78" t="s">
        <v>56</v>
      </c>
      <c r="L70" s="48">
        <v>1.625</v>
      </c>
    </row>
    <row r="71" spans="1:12" ht="14.4" x14ac:dyDescent="0.3">
      <c r="A71" s="22"/>
      <c r="B71" s="14"/>
      <c r="C71" s="10"/>
      <c r="D71" s="5"/>
      <c r="E71" s="39"/>
      <c r="F71" s="67"/>
      <c r="G71" s="56"/>
      <c r="H71" s="56"/>
      <c r="I71" s="56"/>
      <c r="J71" s="56"/>
      <c r="K71" s="56"/>
      <c r="L71" s="73"/>
    </row>
    <row r="72" spans="1:12" ht="14.4" x14ac:dyDescent="0.3">
      <c r="A72" s="23"/>
      <c r="B72" s="16"/>
      <c r="C72" s="7"/>
      <c r="D72" s="17" t="s">
        <v>25</v>
      </c>
      <c r="E72" s="8"/>
      <c r="F72" s="67">
        <f>SUM(F66:F71)</f>
        <v>290</v>
      </c>
      <c r="G72" s="67">
        <f t="shared" ref="G72:J72" si="11">SUM(G66:G71)</f>
        <v>53</v>
      </c>
      <c r="H72" s="67">
        <f t="shared" si="11"/>
        <v>36</v>
      </c>
      <c r="I72" s="67">
        <f t="shared" si="11"/>
        <v>141</v>
      </c>
      <c r="J72" s="67">
        <f t="shared" si="11"/>
        <v>1120</v>
      </c>
      <c r="K72" s="67"/>
      <c r="L72" s="67">
        <f t="shared" ref="L72" si="12">SUM(L67:L71)</f>
        <v>27.375</v>
      </c>
    </row>
    <row r="73" spans="1:12" ht="14.4" x14ac:dyDescent="0.3">
      <c r="A73" s="25">
        <f>A66</f>
        <v>1</v>
      </c>
      <c r="B73" s="12">
        <f>B66</f>
        <v>4</v>
      </c>
      <c r="C73" s="9" t="s">
        <v>20</v>
      </c>
      <c r="D73" s="77" t="s">
        <v>21</v>
      </c>
      <c r="E73" s="48" t="s">
        <v>79</v>
      </c>
      <c r="F73" s="64">
        <v>20</v>
      </c>
      <c r="G73" s="56"/>
      <c r="H73" s="56"/>
      <c r="I73" s="65">
        <v>1</v>
      </c>
      <c r="J73" s="65">
        <v>5</v>
      </c>
      <c r="K73" s="78" t="s">
        <v>73</v>
      </c>
      <c r="L73" s="48">
        <v>5</v>
      </c>
    </row>
    <row r="74" spans="1:12" ht="28.8" x14ac:dyDescent="0.3">
      <c r="A74" s="22"/>
      <c r="B74" s="14"/>
      <c r="C74" s="10"/>
      <c r="D74" s="77" t="s">
        <v>22</v>
      </c>
      <c r="E74" s="48" t="s">
        <v>106</v>
      </c>
      <c r="F74" s="59" t="s">
        <v>116</v>
      </c>
      <c r="G74" s="65">
        <v>3</v>
      </c>
      <c r="H74" s="65">
        <v>7</v>
      </c>
      <c r="I74" s="65">
        <v>10</v>
      </c>
      <c r="J74" s="65">
        <v>122</v>
      </c>
      <c r="K74" s="78" t="s">
        <v>112</v>
      </c>
      <c r="L74" s="48">
        <v>23.36</v>
      </c>
    </row>
    <row r="75" spans="1:12" ht="14.4" x14ac:dyDescent="0.3">
      <c r="A75" s="22"/>
      <c r="B75" s="14"/>
      <c r="C75" s="10"/>
      <c r="D75" s="77" t="s">
        <v>23</v>
      </c>
      <c r="E75" s="49" t="s">
        <v>107</v>
      </c>
      <c r="F75" s="59">
        <v>100</v>
      </c>
      <c r="G75" s="65">
        <v>18</v>
      </c>
      <c r="H75" s="65">
        <v>11</v>
      </c>
      <c r="I75" s="65">
        <v>8</v>
      </c>
      <c r="J75" s="65">
        <v>201</v>
      </c>
      <c r="K75" s="78" t="s">
        <v>113</v>
      </c>
      <c r="L75" s="48">
        <v>41</v>
      </c>
    </row>
    <row r="76" spans="1:12" ht="14.4" x14ac:dyDescent="0.3">
      <c r="A76" s="22"/>
      <c r="B76" s="14"/>
      <c r="C76" s="10"/>
      <c r="D76" s="77" t="s">
        <v>23</v>
      </c>
      <c r="E76" s="49" t="s">
        <v>108</v>
      </c>
      <c r="F76" s="64">
        <v>180</v>
      </c>
      <c r="G76" s="65">
        <v>4</v>
      </c>
      <c r="H76" s="65">
        <v>7</v>
      </c>
      <c r="I76" s="65">
        <v>17</v>
      </c>
      <c r="J76" s="65">
        <v>146</v>
      </c>
      <c r="K76" s="78" t="s">
        <v>114</v>
      </c>
      <c r="L76" s="48">
        <v>14.65</v>
      </c>
    </row>
    <row r="77" spans="1:12" ht="14.4" x14ac:dyDescent="0.3">
      <c r="A77" s="22"/>
      <c r="B77" s="14"/>
      <c r="C77" s="10"/>
      <c r="D77" s="77" t="s">
        <v>24</v>
      </c>
      <c r="E77" s="48" t="s">
        <v>33</v>
      </c>
      <c r="F77" s="64">
        <v>200</v>
      </c>
      <c r="G77" s="56"/>
      <c r="H77" s="56"/>
      <c r="I77" s="65">
        <v>15</v>
      </c>
      <c r="J77" s="65">
        <v>60</v>
      </c>
      <c r="K77" s="56" t="s">
        <v>53</v>
      </c>
      <c r="L77" s="48">
        <v>1.97</v>
      </c>
    </row>
    <row r="78" spans="1:12" ht="14.4" x14ac:dyDescent="0.3">
      <c r="A78" s="22"/>
      <c r="B78" s="14"/>
      <c r="C78" s="10"/>
      <c r="D78" s="77" t="s">
        <v>50</v>
      </c>
      <c r="E78" s="48" t="s">
        <v>39</v>
      </c>
      <c r="F78" s="64">
        <v>30</v>
      </c>
      <c r="G78" s="65">
        <v>10</v>
      </c>
      <c r="H78" s="65">
        <v>1</v>
      </c>
      <c r="I78" s="65">
        <v>60</v>
      </c>
      <c r="J78" s="65">
        <v>300</v>
      </c>
      <c r="K78" s="78" t="s">
        <v>57</v>
      </c>
      <c r="L78" s="62">
        <v>1.95</v>
      </c>
    </row>
    <row r="79" spans="1:12" ht="14.4" x14ac:dyDescent="0.3">
      <c r="A79" s="22"/>
      <c r="B79" s="14"/>
      <c r="C79" s="10"/>
      <c r="D79" s="77" t="s">
        <v>49</v>
      </c>
      <c r="E79" s="48" t="s">
        <v>38</v>
      </c>
      <c r="F79" s="64">
        <v>50</v>
      </c>
      <c r="G79" s="65">
        <v>16</v>
      </c>
      <c r="H79" s="65">
        <v>3</v>
      </c>
      <c r="I79" s="65">
        <v>72</v>
      </c>
      <c r="J79" s="65">
        <v>390</v>
      </c>
      <c r="K79" s="78" t="s">
        <v>56</v>
      </c>
      <c r="L79" s="62">
        <v>3.25</v>
      </c>
    </row>
    <row r="80" spans="1:12" ht="14.4" x14ac:dyDescent="0.3">
      <c r="A80" s="22"/>
      <c r="B80" s="14"/>
      <c r="C80" s="10"/>
      <c r="D80" s="77" t="s">
        <v>48</v>
      </c>
      <c r="E80" s="48" t="s">
        <v>109</v>
      </c>
      <c r="F80" s="64">
        <v>200</v>
      </c>
      <c r="G80" s="65">
        <v>1</v>
      </c>
      <c r="H80" s="56"/>
      <c r="I80" s="65">
        <v>11</v>
      </c>
      <c r="J80" s="65">
        <v>48</v>
      </c>
      <c r="K80" s="78" t="s">
        <v>115</v>
      </c>
      <c r="L80" s="48">
        <v>28</v>
      </c>
    </row>
    <row r="81" spans="1:12" ht="14.4" x14ac:dyDescent="0.3">
      <c r="A81" s="22"/>
      <c r="B81" s="14"/>
      <c r="C81" s="10"/>
      <c r="D81" s="5"/>
      <c r="E81" s="39"/>
      <c r="F81" s="59"/>
    </row>
    <row r="82" spans="1:12" ht="14.4" x14ac:dyDescent="0.3">
      <c r="A82" s="23"/>
      <c r="B82" s="16"/>
      <c r="C82" s="7"/>
      <c r="D82" s="17" t="s">
        <v>25</v>
      </c>
      <c r="E82" s="8"/>
      <c r="F82" s="18">
        <f>SUM(F73:F81)</f>
        <v>780</v>
      </c>
      <c r="G82" s="18">
        <f>SUM(G73:G81)</f>
        <v>52</v>
      </c>
      <c r="H82" s="18">
        <f t="shared" ref="H82:L82" si="13">SUM(H73:H81)</f>
        <v>29</v>
      </c>
      <c r="I82" s="18">
        <f t="shared" si="13"/>
        <v>194</v>
      </c>
      <c r="J82" s="18">
        <f t="shared" si="13"/>
        <v>1272</v>
      </c>
      <c r="K82" s="18"/>
      <c r="L82" s="18">
        <f t="shared" si="13"/>
        <v>119.18</v>
      </c>
    </row>
    <row r="83" spans="1:12" ht="15.75" customHeight="1" thickBot="1" x14ac:dyDescent="0.3">
      <c r="A83" s="28">
        <f>A66</f>
        <v>1</v>
      </c>
      <c r="B83" s="29">
        <f>B66</f>
        <v>4</v>
      </c>
      <c r="C83" s="89" t="s">
        <v>4</v>
      </c>
      <c r="D83" s="94"/>
      <c r="E83" s="30"/>
      <c r="F83" s="31">
        <f>F72+F82</f>
        <v>1070</v>
      </c>
      <c r="G83" s="31">
        <f t="shared" ref="G83:L83" si="14">G72+G82</f>
        <v>105</v>
      </c>
      <c r="H83" s="31">
        <f t="shared" si="14"/>
        <v>65</v>
      </c>
      <c r="I83" s="31">
        <f t="shared" si="14"/>
        <v>335</v>
      </c>
      <c r="J83" s="31">
        <f t="shared" si="14"/>
        <v>2392</v>
      </c>
      <c r="K83" s="31"/>
      <c r="L83" s="31">
        <f t="shared" si="14"/>
        <v>146.55500000000001</v>
      </c>
    </row>
    <row r="84" spans="1:12" ht="14.4" x14ac:dyDescent="0.3">
      <c r="A84" s="19">
        <v>1</v>
      </c>
      <c r="B84" s="20">
        <v>5</v>
      </c>
      <c r="C84" s="21" t="s">
        <v>19</v>
      </c>
      <c r="D84" s="77" t="s">
        <v>68</v>
      </c>
      <c r="E84" s="48" t="s">
        <v>117</v>
      </c>
      <c r="F84" s="59">
        <v>110</v>
      </c>
      <c r="G84" s="65">
        <v>15</v>
      </c>
      <c r="H84" s="65">
        <v>18</v>
      </c>
      <c r="I84" s="65">
        <v>2</v>
      </c>
      <c r="J84" s="65">
        <v>229</v>
      </c>
      <c r="K84" s="78" t="s">
        <v>127</v>
      </c>
      <c r="L84" s="48">
        <v>31.63</v>
      </c>
    </row>
    <row r="85" spans="1:12" ht="14.4" x14ac:dyDescent="0.3">
      <c r="A85" s="22"/>
      <c r="B85" s="14"/>
      <c r="C85" s="10"/>
      <c r="D85" s="77" t="s">
        <v>47</v>
      </c>
      <c r="E85" s="48" t="s">
        <v>36</v>
      </c>
      <c r="F85" s="64">
        <v>20</v>
      </c>
      <c r="G85" s="65">
        <v>52</v>
      </c>
      <c r="H85" s="65">
        <v>54</v>
      </c>
      <c r="I85" s="56"/>
      <c r="J85" s="65">
        <v>704</v>
      </c>
      <c r="K85" s="78" t="s">
        <v>55</v>
      </c>
      <c r="L85" s="48">
        <v>15</v>
      </c>
    </row>
    <row r="86" spans="1:12" ht="14.4" x14ac:dyDescent="0.3">
      <c r="A86" s="22"/>
      <c r="B86" s="14"/>
      <c r="C86" s="10"/>
      <c r="D86" s="77" t="s">
        <v>47</v>
      </c>
      <c r="E86" s="48" t="s">
        <v>35</v>
      </c>
      <c r="F86" s="64">
        <v>10</v>
      </c>
      <c r="G86" s="56"/>
      <c r="H86" s="65">
        <v>12</v>
      </c>
      <c r="I86" s="56"/>
      <c r="J86" s="65">
        <v>106</v>
      </c>
      <c r="K86" s="78" t="s">
        <v>54</v>
      </c>
      <c r="L86" s="62">
        <v>12.5</v>
      </c>
    </row>
    <row r="87" spans="1:12" ht="14.4" x14ac:dyDescent="0.3">
      <c r="A87" s="22"/>
      <c r="B87" s="14"/>
      <c r="C87" s="10"/>
      <c r="D87" s="77" t="s">
        <v>124</v>
      </c>
      <c r="E87" s="48" t="s">
        <v>38</v>
      </c>
      <c r="F87" s="64">
        <v>25</v>
      </c>
      <c r="G87" s="65">
        <v>8</v>
      </c>
      <c r="H87" s="65">
        <v>1</v>
      </c>
      <c r="I87" s="65">
        <v>36</v>
      </c>
      <c r="J87" s="65">
        <v>195</v>
      </c>
      <c r="K87" s="78" t="s">
        <v>56</v>
      </c>
      <c r="L87" s="49" t="s">
        <v>86</v>
      </c>
    </row>
    <row r="88" spans="1:12" ht="14.4" x14ac:dyDescent="0.3">
      <c r="A88" s="22"/>
      <c r="B88" s="14"/>
      <c r="C88" s="10"/>
      <c r="D88" s="77" t="s">
        <v>50</v>
      </c>
      <c r="E88" s="48" t="s">
        <v>39</v>
      </c>
      <c r="F88" s="64">
        <v>25</v>
      </c>
      <c r="G88" s="65">
        <v>8</v>
      </c>
      <c r="H88" s="65">
        <v>1</v>
      </c>
      <c r="I88" s="65">
        <v>50</v>
      </c>
      <c r="J88" s="65">
        <v>250</v>
      </c>
      <c r="K88" s="78" t="s">
        <v>57</v>
      </c>
      <c r="L88" s="48">
        <v>1.625</v>
      </c>
    </row>
    <row r="89" spans="1:12" ht="14.4" x14ac:dyDescent="0.3">
      <c r="A89" s="22"/>
      <c r="B89" s="14"/>
      <c r="C89" s="10"/>
      <c r="D89" s="77" t="s">
        <v>24</v>
      </c>
      <c r="E89" s="49" t="s">
        <v>118</v>
      </c>
      <c r="F89" s="64">
        <v>200</v>
      </c>
      <c r="G89" s="56"/>
      <c r="H89" s="56"/>
      <c r="I89" s="65">
        <v>15</v>
      </c>
      <c r="J89" s="65">
        <v>60</v>
      </c>
      <c r="K89" s="56" t="s">
        <v>53</v>
      </c>
      <c r="L89" s="48">
        <v>6.62</v>
      </c>
    </row>
    <row r="90" spans="1:12" ht="14.4" x14ac:dyDescent="0.3">
      <c r="A90" s="22"/>
      <c r="B90" s="14"/>
      <c r="C90" s="10"/>
      <c r="D90" s="77" t="s">
        <v>45</v>
      </c>
      <c r="E90" s="48" t="s">
        <v>119</v>
      </c>
      <c r="F90" s="64">
        <v>50</v>
      </c>
      <c r="G90" s="56"/>
      <c r="H90" s="56"/>
      <c r="I90" s="56"/>
      <c r="J90" s="56"/>
      <c r="K90" s="78" t="s">
        <v>128</v>
      </c>
      <c r="L90" s="48">
        <v>12</v>
      </c>
    </row>
    <row r="91" spans="1:12" ht="14.4" x14ac:dyDescent="0.3">
      <c r="A91" s="22"/>
      <c r="B91" s="14"/>
      <c r="C91" s="10"/>
      <c r="D91" s="5"/>
      <c r="E91" s="73"/>
      <c r="F91" s="67"/>
      <c r="G91" s="56"/>
      <c r="H91" s="56"/>
      <c r="I91" s="56"/>
      <c r="J91" s="56"/>
      <c r="K91" s="56"/>
      <c r="L91" s="73"/>
    </row>
    <row r="92" spans="1:12" ht="14.4" x14ac:dyDescent="0.3">
      <c r="A92" s="23"/>
      <c r="B92" s="16"/>
      <c r="C92" s="7"/>
      <c r="D92" s="17" t="s">
        <v>25</v>
      </c>
      <c r="E92" s="74"/>
      <c r="F92" s="18">
        <f>SUM(F84:F91)</f>
        <v>440</v>
      </c>
      <c r="G92" s="18">
        <f t="shared" ref="G92:L92" si="15">SUM(G84:G91)</f>
        <v>83</v>
      </c>
      <c r="H92" s="18">
        <f t="shared" si="15"/>
        <v>86</v>
      </c>
      <c r="I92" s="18">
        <f t="shared" si="15"/>
        <v>103</v>
      </c>
      <c r="J92" s="18">
        <f t="shared" si="15"/>
        <v>1544</v>
      </c>
      <c r="K92" s="18"/>
      <c r="L92" s="18">
        <f t="shared" si="15"/>
        <v>79.375</v>
      </c>
    </row>
    <row r="93" spans="1:12" ht="14.4" x14ac:dyDescent="0.3">
      <c r="A93" s="25">
        <f>A84</f>
        <v>1</v>
      </c>
      <c r="B93" s="12">
        <f>B84</f>
        <v>5</v>
      </c>
      <c r="C93" s="9" t="s">
        <v>20</v>
      </c>
      <c r="D93" s="77" t="s">
        <v>21</v>
      </c>
      <c r="E93" s="48" t="s">
        <v>120</v>
      </c>
      <c r="F93" s="64">
        <v>100</v>
      </c>
      <c r="G93" s="65">
        <v>2</v>
      </c>
      <c r="H93" s="65">
        <v>6</v>
      </c>
      <c r="I93" s="65">
        <v>8</v>
      </c>
      <c r="J93" s="65">
        <v>96</v>
      </c>
      <c r="K93" s="78" t="s">
        <v>129</v>
      </c>
      <c r="L93" s="48">
        <v>6.12</v>
      </c>
    </row>
    <row r="94" spans="1:12" ht="14.4" x14ac:dyDescent="0.3">
      <c r="A94" s="22"/>
      <c r="B94" s="14"/>
      <c r="C94" s="10"/>
      <c r="D94" s="77" t="s">
        <v>23</v>
      </c>
      <c r="E94" s="48" t="s">
        <v>121</v>
      </c>
      <c r="F94" s="64">
        <v>250</v>
      </c>
      <c r="G94" s="65">
        <v>25</v>
      </c>
      <c r="H94" s="65">
        <v>9</v>
      </c>
      <c r="I94" s="65">
        <v>19</v>
      </c>
      <c r="J94" s="65">
        <v>254</v>
      </c>
      <c r="K94" s="78" t="s">
        <v>130</v>
      </c>
      <c r="L94" s="48">
        <v>49.85</v>
      </c>
    </row>
    <row r="95" spans="1:12" ht="14.4" x14ac:dyDescent="0.3">
      <c r="A95" s="22"/>
      <c r="B95" s="14"/>
      <c r="C95" s="10"/>
      <c r="D95" s="77" t="s">
        <v>24</v>
      </c>
      <c r="E95" s="48" t="s">
        <v>33</v>
      </c>
      <c r="F95" s="64">
        <v>200</v>
      </c>
      <c r="G95" s="56"/>
      <c r="H95" s="56"/>
      <c r="I95" s="65">
        <v>15</v>
      </c>
      <c r="J95" s="65">
        <v>60</v>
      </c>
      <c r="K95" s="78" t="s">
        <v>53</v>
      </c>
      <c r="L95" s="48">
        <v>1.37</v>
      </c>
    </row>
    <row r="96" spans="1:12" ht="14.4" x14ac:dyDescent="0.3">
      <c r="A96" s="22"/>
      <c r="B96" s="14"/>
      <c r="C96" s="10"/>
      <c r="D96" s="77" t="s">
        <v>24</v>
      </c>
      <c r="E96" s="48" t="s">
        <v>122</v>
      </c>
      <c r="F96" s="64">
        <v>7</v>
      </c>
      <c r="G96" s="56"/>
      <c r="H96" s="56"/>
      <c r="I96" s="56"/>
      <c r="J96" s="65">
        <v>2</v>
      </c>
      <c r="K96" s="78" t="s">
        <v>131</v>
      </c>
      <c r="L96" s="48">
        <v>1.05</v>
      </c>
    </row>
    <row r="97" spans="1:12" ht="14.4" x14ac:dyDescent="0.3">
      <c r="A97" s="22"/>
      <c r="B97" s="14"/>
      <c r="C97" s="10"/>
      <c r="D97" s="77" t="s">
        <v>125</v>
      </c>
      <c r="E97" s="48" t="s">
        <v>39</v>
      </c>
      <c r="F97" s="64">
        <v>30</v>
      </c>
      <c r="G97" s="65">
        <v>10</v>
      </c>
      <c r="H97" s="65">
        <v>1</v>
      </c>
      <c r="I97" s="65">
        <v>60</v>
      </c>
      <c r="J97" s="65">
        <v>300</v>
      </c>
      <c r="K97" s="78" t="s">
        <v>57</v>
      </c>
      <c r="L97" s="62">
        <v>1.95</v>
      </c>
    </row>
    <row r="98" spans="1:12" ht="14.4" x14ac:dyDescent="0.3">
      <c r="A98" s="22"/>
      <c r="B98" s="14"/>
      <c r="C98" s="10"/>
      <c r="D98" s="77" t="s">
        <v>49</v>
      </c>
      <c r="E98" s="48" t="s">
        <v>38</v>
      </c>
      <c r="F98" s="64">
        <v>50</v>
      </c>
      <c r="G98" s="65">
        <v>16</v>
      </c>
      <c r="H98" s="65">
        <v>3</v>
      </c>
      <c r="I98" s="65">
        <v>72</v>
      </c>
      <c r="J98" s="65">
        <v>390</v>
      </c>
      <c r="K98" s="78" t="s">
        <v>56</v>
      </c>
      <c r="L98" s="62">
        <v>3.25</v>
      </c>
    </row>
    <row r="99" spans="1:12" ht="14.4" x14ac:dyDescent="0.3">
      <c r="A99" s="22"/>
      <c r="B99" s="14"/>
      <c r="C99" s="10"/>
      <c r="D99" s="77" t="s">
        <v>47</v>
      </c>
      <c r="E99" s="48" t="s">
        <v>64</v>
      </c>
      <c r="F99" s="59" t="s">
        <v>133</v>
      </c>
      <c r="G99" s="65">
        <v>5</v>
      </c>
      <c r="H99" s="65">
        <v>5</v>
      </c>
      <c r="I99" s="56"/>
      <c r="J99" s="65">
        <v>63</v>
      </c>
      <c r="K99" s="78" t="s">
        <v>69</v>
      </c>
      <c r="L99" s="48">
        <v>13</v>
      </c>
    </row>
    <row r="100" spans="1:12" ht="14.4" x14ac:dyDescent="0.3">
      <c r="A100" s="22"/>
      <c r="B100" s="14"/>
      <c r="C100" s="10"/>
      <c r="D100" s="77" t="s">
        <v>126</v>
      </c>
      <c r="E100" s="48" t="s">
        <v>123</v>
      </c>
      <c r="F100" s="64">
        <v>1</v>
      </c>
      <c r="G100" s="65">
        <v>6</v>
      </c>
      <c r="H100" s="65">
        <v>6</v>
      </c>
      <c r="I100" s="65">
        <v>8</v>
      </c>
      <c r="J100" s="65">
        <v>112</v>
      </c>
      <c r="K100" s="78" t="s">
        <v>132</v>
      </c>
      <c r="L100" s="48">
        <v>26</v>
      </c>
    </row>
    <row r="101" spans="1:12" ht="15" thickBot="1" x14ac:dyDescent="0.35">
      <c r="A101" s="23"/>
      <c r="B101" s="16"/>
      <c r="C101" s="7"/>
      <c r="D101" s="17" t="s">
        <v>25</v>
      </c>
      <c r="E101" s="8"/>
      <c r="F101" s="31">
        <f>SUM(F93:F100)</f>
        <v>638</v>
      </c>
      <c r="G101" s="31">
        <f>SUM(G93:G100)</f>
        <v>64</v>
      </c>
      <c r="H101" s="31">
        <f>SUM(H93:H100)</f>
        <v>30</v>
      </c>
      <c r="I101" s="31">
        <f>SUM(I93:I100)</f>
        <v>182</v>
      </c>
      <c r="J101" s="31">
        <f>SUM(J93:J100)</f>
        <v>1277</v>
      </c>
      <c r="K101" s="31"/>
      <c r="L101" s="31">
        <f>SUM(L93:L100)</f>
        <v>102.59</v>
      </c>
    </row>
    <row r="102" spans="1:12" ht="15.75" customHeight="1" thickBot="1" x14ac:dyDescent="0.3">
      <c r="A102" s="28">
        <f>A84</f>
        <v>1</v>
      </c>
      <c r="B102" s="29">
        <f>B84</f>
        <v>5</v>
      </c>
      <c r="C102" s="89" t="s">
        <v>4</v>
      </c>
      <c r="D102" s="94"/>
      <c r="E102" s="30"/>
      <c r="F102" s="38">
        <f>F101+F92</f>
        <v>1078</v>
      </c>
      <c r="G102" s="38">
        <f>G101+G92</f>
        <v>147</v>
      </c>
      <c r="H102" s="38">
        <f>H101+H92</f>
        <v>116</v>
      </c>
      <c r="I102" s="38">
        <f>I101+I92</f>
        <v>285</v>
      </c>
      <c r="J102" s="38">
        <f>J101+J92</f>
        <v>2821</v>
      </c>
      <c r="K102" s="38"/>
      <c r="L102" s="38">
        <f>L101+L92</f>
        <v>181.965</v>
      </c>
    </row>
    <row r="103" spans="1:12" ht="14.4" x14ac:dyDescent="0.3">
      <c r="A103" s="19">
        <v>2</v>
      </c>
      <c r="B103" s="20">
        <v>1</v>
      </c>
      <c r="C103" s="21" t="s">
        <v>19</v>
      </c>
      <c r="D103" s="77" t="s">
        <v>68</v>
      </c>
      <c r="E103" s="48" t="s">
        <v>134</v>
      </c>
      <c r="F103" s="64">
        <v>180</v>
      </c>
      <c r="G103" s="65">
        <v>5</v>
      </c>
      <c r="H103" s="65">
        <v>6</v>
      </c>
      <c r="I103" s="65">
        <v>25</v>
      </c>
      <c r="J103" s="65">
        <v>175</v>
      </c>
      <c r="K103" s="78" t="s">
        <v>142</v>
      </c>
      <c r="L103" s="48">
        <v>15.05</v>
      </c>
    </row>
    <row r="104" spans="1:12" ht="14.4" x14ac:dyDescent="0.3">
      <c r="A104" s="22"/>
      <c r="B104" s="14"/>
      <c r="C104" s="10"/>
      <c r="D104" s="77" t="s">
        <v>45</v>
      </c>
      <c r="E104" s="48" t="s">
        <v>135</v>
      </c>
      <c r="F104" s="64">
        <v>1</v>
      </c>
      <c r="G104" s="65">
        <v>35</v>
      </c>
      <c r="H104" s="56"/>
      <c r="I104" s="65">
        <v>93</v>
      </c>
      <c r="J104" s="65">
        <v>520</v>
      </c>
      <c r="K104" s="78" t="s">
        <v>143</v>
      </c>
      <c r="L104" s="48">
        <v>15</v>
      </c>
    </row>
    <row r="105" spans="1:12" ht="14.4" x14ac:dyDescent="0.3">
      <c r="A105" s="22"/>
      <c r="B105" s="14"/>
      <c r="C105" s="10"/>
      <c r="D105" s="77" t="s">
        <v>24</v>
      </c>
      <c r="E105" s="48" t="s">
        <v>33</v>
      </c>
      <c r="F105" s="59" t="s">
        <v>150</v>
      </c>
      <c r="G105" s="56"/>
      <c r="H105" s="56"/>
      <c r="I105" s="65">
        <v>15</v>
      </c>
      <c r="J105" s="65">
        <v>60</v>
      </c>
      <c r="K105" s="78" t="s">
        <v>53</v>
      </c>
      <c r="L105" s="48">
        <v>1.97</v>
      </c>
    </row>
    <row r="106" spans="1:12" ht="14.4" x14ac:dyDescent="0.3">
      <c r="A106" s="22"/>
      <c r="B106" s="14"/>
      <c r="C106" s="10"/>
      <c r="D106" s="77" t="s">
        <v>126</v>
      </c>
      <c r="E106" s="48" t="s">
        <v>122</v>
      </c>
      <c r="F106" s="64">
        <v>7</v>
      </c>
      <c r="G106" s="56"/>
      <c r="H106" s="56"/>
      <c r="I106" s="56"/>
      <c r="J106" s="65">
        <v>2</v>
      </c>
      <c r="K106" s="78" t="s">
        <v>131</v>
      </c>
      <c r="L106" s="48">
        <v>1.05</v>
      </c>
    </row>
    <row r="107" spans="1:12" ht="14.4" x14ac:dyDescent="0.3">
      <c r="A107" s="22"/>
      <c r="B107" s="14"/>
      <c r="C107" s="10"/>
      <c r="D107" s="79" t="s">
        <v>45</v>
      </c>
      <c r="E107" s="49" t="s">
        <v>136</v>
      </c>
      <c r="F107" s="59">
        <v>25</v>
      </c>
      <c r="G107" s="56"/>
      <c r="H107" s="56"/>
      <c r="I107" s="56">
        <v>25</v>
      </c>
      <c r="J107" s="56">
        <v>95</v>
      </c>
      <c r="K107" s="80" t="s">
        <v>144</v>
      </c>
      <c r="L107" s="48">
        <v>7.5</v>
      </c>
    </row>
    <row r="108" spans="1:12" ht="14.4" x14ac:dyDescent="0.3">
      <c r="A108" s="22"/>
      <c r="B108" s="14"/>
      <c r="C108" s="10"/>
      <c r="D108" s="77" t="s">
        <v>126</v>
      </c>
      <c r="E108" s="48" t="s">
        <v>123</v>
      </c>
      <c r="F108" s="64">
        <v>1</v>
      </c>
      <c r="G108" s="65">
        <v>6</v>
      </c>
      <c r="H108" s="65">
        <v>6</v>
      </c>
      <c r="I108" s="65">
        <v>8</v>
      </c>
      <c r="J108" s="65">
        <v>112</v>
      </c>
      <c r="K108" s="78" t="s">
        <v>132</v>
      </c>
      <c r="L108" s="48">
        <v>29</v>
      </c>
    </row>
    <row r="109" spans="1:12" ht="14.4" x14ac:dyDescent="0.3">
      <c r="A109" s="22"/>
      <c r="B109" s="14"/>
      <c r="C109" s="10"/>
      <c r="D109" s="77" t="s">
        <v>124</v>
      </c>
      <c r="E109" s="48" t="s">
        <v>38</v>
      </c>
      <c r="F109" s="64">
        <v>25</v>
      </c>
      <c r="G109" s="65">
        <v>8</v>
      </c>
      <c r="H109" s="65">
        <v>1</v>
      </c>
      <c r="I109" s="65">
        <v>36</v>
      </c>
      <c r="J109" s="65">
        <v>195</v>
      </c>
      <c r="K109" s="78" t="s">
        <v>56</v>
      </c>
      <c r="L109" s="49">
        <v>1.625</v>
      </c>
    </row>
    <row r="110" spans="1:12" ht="14.4" x14ac:dyDescent="0.3">
      <c r="A110" s="22"/>
      <c r="B110" s="14"/>
      <c r="C110" s="10"/>
      <c r="D110" s="77" t="s">
        <v>141</v>
      </c>
      <c r="E110" s="48" t="s">
        <v>39</v>
      </c>
      <c r="F110" s="64">
        <v>25</v>
      </c>
      <c r="G110" s="65">
        <v>8</v>
      </c>
      <c r="H110" s="65">
        <v>1</v>
      </c>
      <c r="I110" s="65">
        <v>50</v>
      </c>
      <c r="J110" s="65">
        <v>250</v>
      </c>
      <c r="K110" s="78" t="s">
        <v>57</v>
      </c>
      <c r="L110" s="48">
        <v>1.625</v>
      </c>
    </row>
    <row r="111" spans="1:12" ht="14.4" x14ac:dyDescent="0.3">
      <c r="A111" s="22"/>
      <c r="B111" s="14"/>
      <c r="C111" s="10"/>
      <c r="D111" s="2"/>
      <c r="E111" s="73"/>
      <c r="F111" s="67"/>
      <c r="G111" s="56"/>
      <c r="H111" s="56"/>
      <c r="I111" s="56"/>
      <c r="J111" s="56"/>
      <c r="K111" s="56"/>
      <c r="L111" s="73"/>
    </row>
    <row r="112" spans="1:12" ht="14.4" x14ac:dyDescent="0.3">
      <c r="A112" s="23"/>
      <c r="B112" s="16"/>
      <c r="C112" s="7"/>
      <c r="D112" s="17" t="s">
        <v>25</v>
      </c>
      <c r="E112" s="74"/>
      <c r="F112" s="74">
        <f>SUM(F103:F111)</f>
        <v>264</v>
      </c>
      <c r="G112" s="74">
        <f t="shared" ref="G112:L112" si="16">SUM(G103:G111)</f>
        <v>62</v>
      </c>
      <c r="H112" s="74">
        <f t="shared" si="16"/>
        <v>14</v>
      </c>
      <c r="I112" s="74">
        <f t="shared" si="16"/>
        <v>252</v>
      </c>
      <c r="J112" s="74">
        <f t="shared" si="16"/>
        <v>1409</v>
      </c>
      <c r="K112" s="74"/>
      <c r="L112" s="74">
        <f t="shared" si="16"/>
        <v>72.819999999999993</v>
      </c>
    </row>
    <row r="113" spans="1:12" ht="14.4" x14ac:dyDescent="0.3">
      <c r="A113" s="25">
        <f>A103</f>
        <v>2</v>
      </c>
      <c r="B113" s="12">
        <f>B103</f>
        <v>1</v>
      </c>
      <c r="C113" s="9" t="s">
        <v>20</v>
      </c>
      <c r="D113" s="77" t="s">
        <v>21</v>
      </c>
      <c r="E113" s="48" t="s">
        <v>137</v>
      </c>
      <c r="F113" s="64">
        <v>20</v>
      </c>
      <c r="G113" s="56"/>
      <c r="H113" s="56"/>
      <c r="I113" s="65">
        <v>1</v>
      </c>
      <c r="J113" s="56"/>
      <c r="K113" s="78" t="s">
        <v>145</v>
      </c>
      <c r="L113" s="48">
        <v>5</v>
      </c>
    </row>
    <row r="114" spans="1:12" ht="14.4" x14ac:dyDescent="0.3">
      <c r="A114" s="22"/>
      <c r="B114" s="14"/>
      <c r="C114" s="10"/>
      <c r="D114" s="50" t="s">
        <v>47</v>
      </c>
      <c r="E114" s="48" t="s">
        <v>36</v>
      </c>
      <c r="F114" s="64">
        <v>20</v>
      </c>
      <c r="G114" s="65">
        <v>52</v>
      </c>
      <c r="H114" s="65">
        <v>54</v>
      </c>
      <c r="I114" s="56"/>
      <c r="J114" s="65">
        <v>704</v>
      </c>
      <c r="K114" s="78" t="s">
        <v>55</v>
      </c>
      <c r="L114" s="48">
        <v>15</v>
      </c>
    </row>
    <row r="115" spans="1:12" ht="14.4" x14ac:dyDescent="0.3">
      <c r="A115" s="22"/>
      <c r="B115" s="14"/>
      <c r="C115" s="10"/>
      <c r="D115" s="77" t="s">
        <v>23</v>
      </c>
      <c r="E115" s="48" t="s">
        <v>138</v>
      </c>
      <c r="F115" s="59" t="s">
        <v>151</v>
      </c>
      <c r="G115" s="65">
        <v>18</v>
      </c>
      <c r="H115" s="65">
        <v>18</v>
      </c>
      <c r="I115" s="65">
        <v>5</v>
      </c>
      <c r="J115" s="65">
        <v>254</v>
      </c>
      <c r="K115" s="78" t="s">
        <v>146</v>
      </c>
      <c r="L115" s="48">
        <v>41.47</v>
      </c>
    </row>
    <row r="116" spans="1:12" ht="14.4" x14ac:dyDescent="0.3">
      <c r="A116" s="22"/>
      <c r="B116" s="14"/>
      <c r="C116" s="10"/>
      <c r="D116" s="77" t="s">
        <v>68</v>
      </c>
      <c r="E116" s="48" t="s">
        <v>139</v>
      </c>
      <c r="F116" s="64">
        <v>180</v>
      </c>
      <c r="G116" s="65">
        <v>11</v>
      </c>
      <c r="H116" s="65">
        <v>15</v>
      </c>
      <c r="I116" s="65">
        <v>49</v>
      </c>
      <c r="J116" s="65">
        <v>370</v>
      </c>
      <c r="K116" s="78" t="s">
        <v>147</v>
      </c>
      <c r="L116" s="48">
        <v>9.83</v>
      </c>
    </row>
    <row r="117" spans="1:12" ht="14.4" x14ac:dyDescent="0.3">
      <c r="A117" s="22"/>
      <c r="B117" s="14"/>
      <c r="C117" s="10"/>
      <c r="D117" s="77" t="s">
        <v>126</v>
      </c>
      <c r="E117" s="48" t="s">
        <v>140</v>
      </c>
      <c r="F117" s="64">
        <v>200</v>
      </c>
      <c r="G117" s="65">
        <v>1</v>
      </c>
      <c r="H117" s="65">
        <v>1</v>
      </c>
      <c r="I117" s="65">
        <v>17</v>
      </c>
      <c r="J117" s="65">
        <v>80</v>
      </c>
      <c r="K117" s="56" t="s">
        <v>148</v>
      </c>
      <c r="L117" s="48">
        <v>35</v>
      </c>
    </row>
    <row r="118" spans="1:12" ht="14.4" x14ac:dyDescent="0.3">
      <c r="A118" s="22"/>
      <c r="B118" s="14"/>
      <c r="C118" s="10"/>
      <c r="D118" s="77" t="s">
        <v>50</v>
      </c>
      <c r="E118" s="48" t="s">
        <v>39</v>
      </c>
      <c r="F118" s="64">
        <v>30</v>
      </c>
      <c r="G118" s="65">
        <v>10</v>
      </c>
      <c r="H118" s="65">
        <v>1</v>
      </c>
      <c r="I118" s="65">
        <v>60</v>
      </c>
      <c r="J118" s="65">
        <v>300</v>
      </c>
      <c r="K118" s="78" t="s">
        <v>57</v>
      </c>
      <c r="L118" s="49" t="s">
        <v>86</v>
      </c>
    </row>
    <row r="119" spans="1:12" ht="14.4" x14ac:dyDescent="0.3">
      <c r="A119" s="22"/>
      <c r="B119" s="14"/>
      <c r="C119" s="10"/>
      <c r="D119" s="77" t="s">
        <v>49</v>
      </c>
      <c r="E119" s="48" t="s">
        <v>38</v>
      </c>
      <c r="F119" s="64">
        <v>50</v>
      </c>
      <c r="G119" s="65">
        <v>16</v>
      </c>
      <c r="H119" s="65">
        <v>3</v>
      </c>
      <c r="I119" s="65">
        <v>72</v>
      </c>
      <c r="J119" s="65">
        <v>390</v>
      </c>
      <c r="K119" s="78" t="s">
        <v>56</v>
      </c>
      <c r="L119" s="48">
        <v>3.25</v>
      </c>
    </row>
    <row r="120" spans="1:12" ht="14.4" x14ac:dyDescent="0.3">
      <c r="A120" s="22"/>
      <c r="B120" s="14"/>
      <c r="C120" s="10"/>
      <c r="D120" s="77" t="s">
        <v>24</v>
      </c>
      <c r="E120" s="48" t="s">
        <v>90</v>
      </c>
      <c r="F120" s="64">
        <v>200</v>
      </c>
      <c r="G120" s="56"/>
      <c r="H120" s="56"/>
      <c r="I120" s="65">
        <v>21</v>
      </c>
      <c r="J120" s="65">
        <v>87</v>
      </c>
      <c r="K120" s="78" t="s">
        <v>149</v>
      </c>
      <c r="L120" s="48">
        <v>15</v>
      </c>
    </row>
    <row r="121" spans="1:12" ht="14.4" x14ac:dyDescent="0.3">
      <c r="A121" s="22"/>
      <c r="B121" s="14"/>
      <c r="C121" s="10"/>
      <c r="D121" s="5"/>
      <c r="E121" s="48"/>
      <c r="F121" s="18"/>
      <c r="G121" s="18"/>
      <c r="H121" s="18"/>
      <c r="I121" s="18"/>
      <c r="J121" s="18"/>
      <c r="K121" s="24"/>
      <c r="L121" s="18"/>
    </row>
    <row r="122" spans="1:12" ht="15" thickBot="1" x14ac:dyDescent="0.35">
      <c r="A122" s="23"/>
      <c r="B122" s="16"/>
      <c r="C122" s="7"/>
      <c r="D122" s="17" t="s">
        <v>25</v>
      </c>
      <c r="E122" s="8"/>
      <c r="F122" s="31">
        <f>SUM(F113:F120)</f>
        <v>700</v>
      </c>
      <c r="G122" s="31">
        <f t="shared" ref="G122:L122" si="17">SUM(G113:G120)</f>
        <v>108</v>
      </c>
      <c r="H122" s="31">
        <f t="shared" si="17"/>
        <v>92</v>
      </c>
      <c r="I122" s="31">
        <f t="shared" si="17"/>
        <v>225</v>
      </c>
      <c r="J122" s="31">
        <f t="shared" si="17"/>
        <v>2185</v>
      </c>
      <c r="K122" s="31"/>
      <c r="L122" s="31">
        <f t="shared" si="17"/>
        <v>124.55</v>
      </c>
    </row>
    <row r="123" spans="1:12" ht="15" customHeight="1" thickBot="1" x14ac:dyDescent="0.3">
      <c r="A123" s="28">
        <f>A103</f>
        <v>2</v>
      </c>
      <c r="B123" s="29">
        <f>B103</f>
        <v>1</v>
      </c>
      <c r="C123" s="89" t="s">
        <v>4</v>
      </c>
      <c r="D123" s="94"/>
      <c r="E123" s="30"/>
      <c r="F123" s="38">
        <f>F122+F112</f>
        <v>964</v>
      </c>
      <c r="G123" s="38">
        <f t="shared" ref="G123:L123" si="18">G122+G112</f>
        <v>170</v>
      </c>
      <c r="H123" s="38">
        <f t="shared" si="18"/>
        <v>106</v>
      </c>
      <c r="I123" s="38">
        <f t="shared" si="18"/>
        <v>477</v>
      </c>
      <c r="J123" s="38">
        <f t="shared" si="18"/>
        <v>3594</v>
      </c>
      <c r="K123" s="38"/>
      <c r="L123" s="38">
        <f t="shared" si="18"/>
        <v>197.37</v>
      </c>
    </row>
    <row r="124" spans="1:12" ht="14.4" x14ac:dyDescent="0.3">
      <c r="A124" s="13">
        <v>2</v>
      </c>
      <c r="B124" s="14">
        <v>2</v>
      </c>
      <c r="C124" s="21" t="s">
        <v>19</v>
      </c>
      <c r="D124" s="77" t="s">
        <v>68</v>
      </c>
      <c r="E124" s="48" t="s">
        <v>152</v>
      </c>
      <c r="F124" s="64">
        <v>180</v>
      </c>
      <c r="G124" s="65">
        <v>10</v>
      </c>
      <c r="H124" s="65">
        <v>8</v>
      </c>
      <c r="I124" s="65">
        <v>53</v>
      </c>
      <c r="J124" s="65">
        <v>327</v>
      </c>
      <c r="K124" s="78" t="s">
        <v>157</v>
      </c>
      <c r="L124" s="62">
        <v>14.28</v>
      </c>
    </row>
    <row r="125" spans="1:12" ht="14.4" x14ac:dyDescent="0.3">
      <c r="A125" s="13"/>
      <c r="B125" s="14"/>
      <c r="C125" s="10"/>
      <c r="D125" s="77" t="s">
        <v>45</v>
      </c>
      <c r="E125" s="48" t="s">
        <v>32</v>
      </c>
      <c r="F125" s="64">
        <v>1</v>
      </c>
      <c r="G125" s="65">
        <v>49</v>
      </c>
      <c r="H125" s="65">
        <v>10</v>
      </c>
      <c r="I125" s="65">
        <v>448</v>
      </c>
      <c r="J125" s="65">
        <v>165</v>
      </c>
      <c r="K125" s="78" t="s">
        <v>52</v>
      </c>
      <c r="L125" s="48">
        <v>12</v>
      </c>
    </row>
    <row r="126" spans="1:12" ht="14.4" x14ac:dyDescent="0.3">
      <c r="A126" s="13"/>
      <c r="B126" s="14"/>
      <c r="C126" s="10"/>
      <c r="D126" s="77" t="s">
        <v>45</v>
      </c>
      <c r="E126" s="48" t="s">
        <v>82</v>
      </c>
      <c r="F126" s="59">
        <v>25</v>
      </c>
      <c r="G126" s="56"/>
      <c r="H126" s="56"/>
      <c r="I126" s="65">
        <v>50</v>
      </c>
      <c r="J126" s="65">
        <v>190</v>
      </c>
      <c r="K126" s="78" t="s">
        <v>76</v>
      </c>
      <c r="L126" s="48">
        <v>7.5</v>
      </c>
    </row>
    <row r="127" spans="1:12" ht="14.4" x14ac:dyDescent="0.3">
      <c r="A127" s="13"/>
      <c r="B127" s="14"/>
      <c r="C127" s="10"/>
      <c r="D127" s="77" t="s">
        <v>24</v>
      </c>
      <c r="E127" s="48" t="s">
        <v>33</v>
      </c>
      <c r="F127" s="67" t="s">
        <v>150</v>
      </c>
      <c r="G127" s="56"/>
      <c r="H127" s="56"/>
      <c r="I127" s="65">
        <v>15</v>
      </c>
      <c r="J127" s="65">
        <v>60</v>
      </c>
      <c r="K127" s="78" t="s">
        <v>53</v>
      </c>
      <c r="L127" s="48">
        <v>1.97</v>
      </c>
    </row>
    <row r="128" spans="1:12" ht="14.4" x14ac:dyDescent="0.3">
      <c r="A128" s="13"/>
      <c r="B128" s="14"/>
      <c r="C128" s="10"/>
      <c r="D128" s="77" t="s">
        <v>48</v>
      </c>
      <c r="E128" s="48" t="s">
        <v>37</v>
      </c>
      <c r="F128" s="59">
        <v>200</v>
      </c>
      <c r="G128" s="65">
        <v>1</v>
      </c>
      <c r="H128" s="56"/>
      <c r="I128" s="65">
        <v>8</v>
      </c>
      <c r="J128" s="65">
        <v>38</v>
      </c>
      <c r="K128" s="78" t="s">
        <v>158</v>
      </c>
      <c r="L128" s="48">
        <v>42</v>
      </c>
    </row>
    <row r="129" spans="1:12" ht="14.4" x14ac:dyDescent="0.3">
      <c r="A129" s="13"/>
      <c r="B129" s="14"/>
      <c r="C129" s="10"/>
      <c r="D129" s="77" t="s">
        <v>124</v>
      </c>
      <c r="E129" s="48" t="s">
        <v>38</v>
      </c>
      <c r="F129" s="64">
        <v>25</v>
      </c>
      <c r="G129" s="65">
        <v>8</v>
      </c>
      <c r="H129" s="65">
        <v>1</v>
      </c>
      <c r="I129" s="65">
        <v>36</v>
      </c>
      <c r="J129" s="65">
        <v>195</v>
      </c>
      <c r="K129" s="78" t="s">
        <v>56</v>
      </c>
      <c r="L129" s="49" t="s">
        <v>86</v>
      </c>
    </row>
    <row r="130" spans="1:12" ht="14.4" x14ac:dyDescent="0.3">
      <c r="A130" s="13"/>
      <c r="B130" s="14"/>
      <c r="C130" s="10"/>
      <c r="D130" s="77" t="s">
        <v>141</v>
      </c>
      <c r="E130" s="48" t="s">
        <v>39</v>
      </c>
      <c r="F130" s="64">
        <v>25</v>
      </c>
      <c r="G130" s="65">
        <v>8</v>
      </c>
      <c r="H130" s="65">
        <v>1</v>
      </c>
      <c r="I130" s="65">
        <v>50</v>
      </c>
      <c r="J130" s="65">
        <v>250</v>
      </c>
      <c r="K130" s="78" t="s">
        <v>57</v>
      </c>
      <c r="L130" s="48">
        <v>1.625</v>
      </c>
    </row>
    <row r="131" spans="1:12" ht="14.4" x14ac:dyDescent="0.3">
      <c r="A131" s="13"/>
      <c r="B131" s="14"/>
      <c r="C131" s="10"/>
      <c r="D131" s="5"/>
      <c r="E131" s="73"/>
      <c r="F131" s="67"/>
      <c r="G131" s="56"/>
      <c r="H131" s="56"/>
      <c r="I131" s="56"/>
      <c r="J131" s="56"/>
      <c r="K131" s="56"/>
      <c r="L131" s="85"/>
    </row>
    <row r="132" spans="1:12" ht="27.6" customHeight="1" x14ac:dyDescent="0.3">
      <c r="A132" s="13"/>
      <c r="B132" s="14"/>
      <c r="C132" s="10"/>
      <c r="D132" s="81" t="s">
        <v>25</v>
      </c>
      <c r="E132" s="82"/>
      <c r="F132" s="74">
        <f>SUM(F124:F130)</f>
        <v>456</v>
      </c>
      <c r="G132" s="74">
        <f t="shared" ref="G132:L132" si="19">SUM(G124:G130)</f>
        <v>76</v>
      </c>
      <c r="H132" s="74">
        <f t="shared" si="19"/>
        <v>20</v>
      </c>
      <c r="I132" s="74">
        <f t="shared" si="19"/>
        <v>660</v>
      </c>
      <c r="J132" s="74">
        <f t="shared" si="19"/>
        <v>1225</v>
      </c>
      <c r="K132" s="74"/>
      <c r="L132" s="74">
        <f t="shared" si="19"/>
        <v>79.375</v>
      </c>
    </row>
    <row r="133" spans="1:12" ht="20.399999999999999" customHeight="1" x14ac:dyDescent="0.3">
      <c r="A133" s="12">
        <f>A124</f>
        <v>2</v>
      </c>
      <c r="B133" s="12">
        <f>B124</f>
        <v>2</v>
      </c>
      <c r="C133" s="9" t="s">
        <v>20</v>
      </c>
      <c r="D133" s="77" t="s">
        <v>23</v>
      </c>
      <c r="E133" s="83" t="s">
        <v>153</v>
      </c>
      <c r="F133" s="59">
        <v>180</v>
      </c>
      <c r="G133" s="65">
        <v>4</v>
      </c>
      <c r="H133" s="65">
        <v>5</v>
      </c>
      <c r="I133" s="65">
        <v>26</v>
      </c>
      <c r="J133" s="65">
        <v>170</v>
      </c>
      <c r="K133" s="84" t="s">
        <v>159</v>
      </c>
      <c r="L133" s="48">
        <v>14.53</v>
      </c>
    </row>
    <row r="134" spans="1:12" ht="14.4" x14ac:dyDescent="0.3">
      <c r="A134" s="13"/>
      <c r="B134" s="14"/>
      <c r="C134" s="10"/>
      <c r="D134" s="77" t="s">
        <v>23</v>
      </c>
      <c r="E134" s="48" t="s">
        <v>154</v>
      </c>
      <c r="F134" s="64">
        <v>100</v>
      </c>
      <c r="G134" s="65">
        <v>13</v>
      </c>
      <c r="H134" s="65">
        <v>9</v>
      </c>
      <c r="I134" s="65">
        <v>6</v>
      </c>
      <c r="J134" s="65">
        <v>158</v>
      </c>
      <c r="K134" s="78" t="s">
        <v>160</v>
      </c>
      <c r="L134" s="48">
        <v>46</v>
      </c>
    </row>
    <row r="135" spans="1:12" ht="28.8" x14ac:dyDescent="0.3">
      <c r="A135" s="13"/>
      <c r="B135" s="14"/>
      <c r="C135" s="10"/>
      <c r="D135" s="77" t="s">
        <v>22</v>
      </c>
      <c r="E135" s="48" t="s">
        <v>155</v>
      </c>
      <c r="F135" s="59" t="s">
        <v>116</v>
      </c>
      <c r="G135" s="65">
        <v>7</v>
      </c>
      <c r="H135" s="65">
        <v>8</v>
      </c>
      <c r="I135" s="65">
        <v>17</v>
      </c>
      <c r="J135" s="65">
        <v>170</v>
      </c>
      <c r="K135" s="78" t="s">
        <v>161</v>
      </c>
      <c r="L135" s="48">
        <v>24.45</v>
      </c>
    </row>
    <row r="136" spans="1:12" ht="14.4" x14ac:dyDescent="0.3">
      <c r="A136" s="13"/>
      <c r="B136" s="14"/>
      <c r="C136" s="10"/>
      <c r="D136" s="77" t="s">
        <v>24</v>
      </c>
      <c r="E136" s="48" t="s">
        <v>156</v>
      </c>
      <c r="F136" s="64">
        <v>200</v>
      </c>
      <c r="G136" s="65">
        <v>6</v>
      </c>
      <c r="H136" s="65">
        <v>8</v>
      </c>
      <c r="I136" s="65">
        <v>8</v>
      </c>
      <c r="J136" s="65">
        <v>134</v>
      </c>
      <c r="K136" s="78" t="s">
        <v>162</v>
      </c>
      <c r="L136" s="48">
        <v>32</v>
      </c>
    </row>
    <row r="137" spans="1:12" ht="14.4" x14ac:dyDescent="0.3">
      <c r="A137" s="13"/>
      <c r="B137" s="14"/>
      <c r="C137" s="10"/>
      <c r="D137" s="77" t="s">
        <v>50</v>
      </c>
      <c r="E137" s="48" t="s">
        <v>39</v>
      </c>
      <c r="F137" s="64">
        <v>30</v>
      </c>
      <c r="G137" s="65">
        <v>10</v>
      </c>
      <c r="H137" s="65">
        <v>1</v>
      </c>
      <c r="I137" s="65">
        <v>60</v>
      </c>
      <c r="J137" s="65">
        <v>300</v>
      </c>
      <c r="K137" s="78" t="s">
        <v>57</v>
      </c>
      <c r="L137" s="62">
        <v>1.95</v>
      </c>
    </row>
    <row r="138" spans="1:12" ht="14.4" x14ac:dyDescent="0.3">
      <c r="A138" s="13"/>
      <c r="B138" s="14"/>
      <c r="C138" s="10"/>
      <c r="D138" s="77" t="s">
        <v>49</v>
      </c>
      <c r="E138" s="48" t="s">
        <v>38</v>
      </c>
      <c r="F138" s="64">
        <v>50</v>
      </c>
      <c r="G138" s="65">
        <v>16</v>
      </c>
      <c r="H138" s="65">
        <v>3</v>
      </c>
      <c r="I138" s="65">
        <v>72</v>
      </c>
      <c r="J138" s="65">
        <v>390</v>
      </c>
      <c r="K138" s="78" t="s">
        <v>56</v>
      </c>
      <c r="L138" s="62">
        <v>3.25</v>
      </c>
    </row>
    <row r="139" spans="1:12" ht="14.4" x14ac:dyDescent="0.3">
      <c r="A139" s="13"/>
      <c r="B139" s="14"/>
      <c r="C139" s="10"/>
      <c r="D139" s="6"/>
      <c r="E139" s="39"/>
      <c r="F139" s="40"/>
      <c r="G139" s="56"/>
      <c r="H139" s="56"/>
      <c r="I139" s="56"/>
      <c r="J139" s="40"/>
      <c r="K139" s="41"/>
      <c r="L139" s="40"/>
    </row>
    <row r="140" spans="1:12" ht="14.4" x14ac:dyDescent="0.3">
      <c r="A140" s="13"/>
      <c r="B140" s="14"/>
      <c r="C140" s="10"/>
      <c r="D140" s="5"/>
      <c r="E140" s="39"/>
      <c r="F140" s="40"/>
      <c r="G140" s="56"/>
      <c r="H140" s="56"/>
      <c r="I140" s="56"/>
      <c r="J140" s="40"/>
      <c r="K140" s="41"/>
      <c r="L140" s="40"/>
    </row>
    <row r="141" spans="1:12" ht="14.4" x14ac:dyDescent="0.3">
      <c r="A141" s="13"/>
      <c r="B141" s="14"/>
      <c r="C141" s="10"/>
      <c r="D141" s="5"/>
      <c r="E141" s="39"/>
      <c r="F141" s="40"/>
      <c r="G141" s="57"/>
      <c r="H141" s="57"/>
      <c r="I141" s="57"/>
      <c r="J141" s="40"/>
      <c r="K141" s="41"/>
      <c r="L141" s="40"/>
    </row>
    <row r="142" spans="1:12" ht="14.4" x14ac:dyDescent="0.3">
      <c r="A142" s="15"/>
      <c r="B142" s="16"/>
      <c r="C142" s="7"/>
      <c r="D142" s="17" t="s">
        <v>25</v>
      </c>
      <c r="E142" s="8"/>
      <c r="F142" s="18">
        <f>SUM(F133:F138)</f>
        <v>560</v>
      </c>
      <c r="G142" s="18">
        <f t="shared" ref="G142:L142" si="20">SUM(G133:G138)</f>
        <v>56</v>
      </c>
      <c r="H142" s="18">
        <f t="shared" si="20"/>
        <v>34</v>
      </c>
      <c r="I142" s="18">
        <f t="shared" si="20"/>
        <v>189</v>
      </c>
      <c r="J142" s="18">
        <f t="shared" si="20"/>
        <v>1322</v>
      </c>
      <c r="K142" s="18"/>
      <c r="L142" s="18">
        <f t="shared" si="20"/>
        <v>122.18</v>
      </c>
    </row>
    <row r="143" spans="1:12" ht="15" customHeight="1" thickBot="1" x14ac:dyDescent="0.3">
      <c r="A143" s="32">
        <f>A124</f>
        <v>2</v>
      </c>
      <c r="B143" s="32">
        <f>B124</f>
        <v>2</v>
      </c>
      <c r="C143" s="89" t="s">
        <v>4</v>
      </c>
      <c r="D143" s="94"/>
      <c r="E143" s="30"/>
      <c r="F143" s="31">
        <f>F142+F132</f>
        <v>1016</v>
      </c>
      <c r="G143" s="31">
        <f t="shared" ref="G143:L143" si="21">G142+G132</f>
        <v>132</v>
      </c>
      <c r="H143" s="31">
        <f t="shared" si="21"/>
        <v>54</v>
      </c>
      <c r="I143" s="31">
        <f t="shared" si="21"/>
        <v>849</v>
      </c>
      <c r="J143" s="31">
        <f t="shared" si="21"/>
        <v>2547</v>
      </c>
      <c r="K143" s="31"/>
      <c r="L143" s="31">
        <f t="shared" si="21"/>
        <v>201.55500000000001</v>
      </c>
    </row>
    <row r="144" spans="1:12" ht="14.4" x14ac:dyDescent="0.3">
      <c r="A144" s="19">
        <v>2</v>
      </c>
      <c r="B144" s="20">
        <v>3</v>
      </c>
      <c r="C144" s="21" t="s">
        <v>19</v>
      </c>
      <c r="D144" s="77" t="s">
        <v>126</v>
      </c>
      <c r="E144" s="48" t="s">
        <v>123</v>
      </c>
      <c r="F144" s="64">
        <v>1</v>
      </c>
      <c r="G144" s="65">
        <v>6</v>
      </c>
      <c r="H144" s="65">
        <v>6</v>
      </c>
      <c r="I144" s="65">
        <v>8</v>
      </c>
      <c r="J144" s="65">
        <v>112</v>
      </c>
      <c r="K144" s="78" t="s">
        <v>132</v>
      </c>
      <c r="L144" s="48">
        <v>29</v>
      </c>
    </row>
    <row r="145" spans="1:12" ht="14.4" x14ac:dyDescent="0.3">
      <c r="A145" s="22"/>
      <c r="B145" s="14"/>
      <c r="C145" s="10"/>
      <c r="D145" s="77" t="s">
        <v>68</v>
      </c>
      <c r="E145" s="48" t="s">
        <v>163</v>
      </c>
      <c r="F145" s="64">
        <v>250</v>
      </c>
      <c r="G145" s="65">
        <v>5</v>
      </c>
      <c r="H145" s="65">
        <v>10</v>
      </c>
      <c r="I145" s="65">
        <v>26</v>
      </c>
      <c r="J145" s="65">
        <v>216</v>
      </c>
      <c r="K145" s="78" t="s">
        <v>169</v>
      </c>
      <c r="L145" s="48">
        <v>12.75</v>
      </c>
    </row>
    <row r="146" spans="1:12" ht="14.4" x14ac:dyDescent="0.3">
      <c r="A146" s="22"/>
      <c r="B146" s="14"/>
      <c r="C146" s="10"/>
      <c r="D146" s="77" t="s">
        <v>24</v>
      </c>
      <c r="E146" s="48" t="s">
        <v>164</v>
      </c>
      <c r="F146" s="64">
        <v>200</v>
      </c>
      <c r="G146" s="65">
        <v>1</v>
      </c>
      <c r="H146" s="56"/>
      <c r="I146" s="65">
        <v>3</v>
      </c>
      <c r="J146" s="65">
        <v>8</v>
      </c>
      <c r="K146" s="78" t="s">
        <v>170</v>
      </c>
      <c r="L146" s="48">
        <v>24</v>
      </c>
    </row>
    <row r="147" spans="1:12" ht="15.75" customHeight="1" x14ac:dyDescent="0.3">
      <c r="A147" s="22"/>
      <c r="B147" s="14"/>
      <c r="C147" s="10"/>
      <c r="D147" s="77" t="s">
        <v>50</v>
      </c>
      <c r="E147" s="48" t="s">
        <v>39</v>
      </c>
      <c r="F147" s="64">
        <v>25</v>
      </c>
      <c r="G147" s="65">
        <v>8</v>
      </c>
      <c r="H147" s="65">
        <v>1</v>
      </c>
      <c r="I147" s="65">
        <v>50</v>
      </c>
      <c r="J147" s="65">
        <v>250</v>
      </c>
      <c r="K147" s="78" t="s">
        <v>57</v>
      </c>
      <c r="L147" s="49" t="s">
        <v>86</v>
      </c>
    </row>
    <row r="148" spans="1:12" ht="14.4" x14ac:dyDescent="0.3">
      <c r="A148" s="22"/>
      <c r="B148" s="14"/>
      <c r="C148" s="10"/>
      <c r="D148" s="77" t="s">
        <v>49</v>
      </c>
      <c r="E148" s="48" t="s">
        <v>38</v>
      </c>
      <c r="F148" s="64">
        <v>25</v>
      </c>
      <c r="G148" s="65">
        <v>8</v>
      </c>
      <c r="H148" s="65">
        <v>1</v>
      </c>
      <c r="I148" s="65">
        <v>36</v>
      </c>
      <c r="J148" s="65">
        <v>195</v>
      </c>
      <c r="K148" s="78" t="s">
        <v>56</v>
      </c>
      <c r="L148" s="48">
        <v>1.625</v>
      </c>
    </row>
    <row r="149" spans="1:12" ht="14.4" x14ac:dyDescent="0.3">
      <c r="A149" s="22"/>
      <c r="B149" s="14"/>
      <c r="C149" s="10"/>
      <c r="D149" s="77" t="s">
        <v>45</v>
      </c>
      <c r="E149" s="48" t="s">
        <v>165</v>
      </c>
      <c r="F149" s="64">
        <v>1</v>
      </c>
      <c r="G149" s="65">
        <v>15</v>
      </c>
      <c r="H149" s="65">
        <v>10</v>
      </c>
      <c r="I149" s="65">
        <v>34</v>
      </c>
      <c r="J149" s="65">
        <v>282</v>
      </c>
      <c r="K149" s="78" t="s">
        <v>171</v>
      </c>
      <c r="L149" s="48">
        <v>12</v>
      </c>
    </row>
    <row r="150" spans="1:12" ht="14.4" x14ac:dyDescent="0.3">
      <c r="A150" s="22"/>
      <c r="B150" s="14"/>
      <c r="C150" s="10"/>
      <c r="D150" s="5"/>
      <c r="E150" s="73"/>
      <c r="F150" s="67"/>
      <c r="G150" s="56"/>
      <c r="H150" s="56"/>
      <c r="I150" s="56"/>
      <c r="J150" s="56"/>
      <c r="K150" s="56"/>
      <c r="L150" s="73"/>
    </row>
    <row r="151" spans="1:12" ht="14.4" x14ac:dyDescent="0.3">
      <c r="A151" s="23"/>
      <c r="B151" s="16"/>
      <c r="C151" s="7"/>
      <c r="D151" s="17" t="s">
        <v>25</v>
      </c>
      <c r="E151" s="74"/>
      <c r="F151" s="74">
        <f>SUM(F144:F150)</f>
        <v>502</v>
      </c>
      <c r="G151" s="74">
        <f t="shared" ref="G151:L151" si="22">SUM(G144:G150)</f>
        <v>43</v>
      </c>
      <c r="H151" s="74">
        <f t="shared" si="22"/>
        <v>28</v>
      </c>
      <c r="I151" s="74">
        <f t="shared" si="22"/>
        <v>157</v>
      </c>
      <c r="J151" s="74">
        <f t="shared" si="22"/>
        <v>1063</v>
      </c>
      <c r="K151" s="74"/>
      <c r="L151" s="74">
        <f t="shared" si="22"/>
        <v>79.375</v>
      </c>
    </row>
    <row r="152" spans="1:12" ht="14.4" x14ac:dyDescent="0.3">
      <c r="A152" s="25">
        <f>A144</f>
        <v>2</v>
      </c>
      <c r="B152" s="12">
        <f>B144</f>
        <v>3</v>
      </c>
      <c r="C152" s="9" t="s">
        <v>20</v>
      </c>
      <c r="D152" s="77" t="s">
        <v>126</v>
      </c>
      <c r="E152" s="48" t="s">
        <v>79</v>
      </c>
      <c r="F152" s="64">
        <v>20</v>
      </c>
      <c r="G152" s="56"/>
      <c r="H152" s="56"/>
      <c r="I152" s="65">
        <v>1</v>
      </c>
      <c r="J152" s="65">
        <v>5</v>
      </c>
      <c r="K152" s="78" t="s">
        <v>73</v>
      </c>
      <c r="L152" s="48">
        <v>5</v>
      </c>
    </row>
    <row r="153" spans="1:12" ht="14.4" x14ac:dyDescent="0.3">
      <c r="A153" s="22"/>
      <c r="B153" s="14"/>
      <c r="C153" s="10"/>
      <c r="D153" s="77" t="s">
        <v>68</v>
      </c>
      <c r="E153" s="49" t="s">
        <v>166</v>
      </c>
      <c r="F153" s="64">
        <v>250</v>
      </c>
      <c r="G153" s="65">
        <v>10</v>
      </c>
      <c r="H153" s="65">
        <v>6</v>
      </c>
      <c r="I153" s="65">
        <v>19</v>
      </c>
      <c r="J153" s="65">
        <v>166</v>
      </c>
      <c r="K153" s="78" t="s">
        <v>172</v>
      </c>
      <c r="L153" s="49" t="s">
        <v>175</v>
      </c>
    </row>
    <row r="154" spans="1:12" ht="14.4" x14ac:dyDescent="0.3">
      <c r="A154" s="22"/>
      <c r="B154" s="14"/>
      <c r="C154" s="10"/>
      <c r="D154" s="77" t="s">
        <v>24</v>
      </c>
      <c r="E154" s="48" t="s">
        <v>167</v>
      </c>
      <c r="F154" s="64">
        <v>260</v>
      </c>
      <c r="G154" s="65">
        <v>22</v>
      </c>
      <c r="H154" s="65">
        <v>19</v>
      </c>
      <c r="I154" s="65">
        <v>52</v>
      </c>
      <c r="J154" s="65">
        <v>469</v>
      </c>
      <c r="K154" s="78" t="s">
        <v>173</v>
      </c>
      <c r="L154" s="48">
        <v>40.9</v>
      </c>
    </row>
    <row r="155" spans="1:12" ht="14.4" x14ac:dyDescent="0.3">
      <c r="A155" s="22"/>
      <c r="B155" s="14"/>
      <c r="C155" s="10"/>
      <c r="D155" s="77" t="s">
        <v>50</v>
      </c>
      <c r="E155" s="48" t="s">
        <v>65</v>
      </c>
      <c r="F155" s="64">
        <v>200</v>
      </c>
      <c r="G155" s="65">
        <v>3</v>
      </c>
      <c r="H155" s="65">
        <v>3</v>
      </c>
      <c r="I155" s="65">
        <v>5</v>
      </c>
      <c r="J155" s="65">
        <v>58</v>
      </c>
      <c r="K155" s="56" t="s">
        <v>70</v>
      </c>
      <c r="L155" s="48">
        <v>13.22</v>
      </c>
    </row>
    <row r="156" spans="1:12" ht="14.4" x14ac:dyDescent="0.3">
      <c r="A156" s="22"/>
      <c r="B156" s="14"/>
      <c r="C156" s="10"/>
      <c r="D156" s="77" t="s">
        <v>49</v>
      </c>
      <c r="E156" s="48" t="s">
        <v>168</v>
      </c>
      <c r="F156" s="64">
        <v>1</v>
      </c>
      <c r="G156" s="65">
        <v>35</v>
      </c>
      <c r="H156" s="56"/>
      <c r="I156" s="65">
        <v>93</v>
      </c>
      <c r="J156" s="65">
        <v>520</v>
      </c>
      <c r="K156" s="78" t="s">
        <v>174</v>
      </c>
      <c r="L156" s="48">
        <v>34</v>
      </c>
    </row>
    <row r="157" spans="1:12" ht="14.4" x14ac:dyDescent="0.3">
      <c r="A157" s="22"/>
      <c r="B157" s="14"/>
      <c r="C157" s="10"/>
      <c r="D157" s="77" t="s">
        <v>45</v>
      </c>
      <c r="E157" s="48" t="s">
        <v>39</v>
      </c>
      <c r="F157" s="64">
        <v>30</v>
      </c>
      <c r="G157" s="65">
        <v>10</v>
      </c>
      <c r="H157" s="65">
        <v>1</v>
      </c>
      <c r="I157" s="65">
        <v>60</v>
      </c>
      <c r="J157" s="65">
        <v>300</v>
      </c>
      <c r="K157" s="78" t="s">
        <v>57</v>
      </c>
      <c r="L157" s="62">
        <v>1.95</v>
      </c>
    </row>
    <row r="158" spans="1:12" ht="14.4" x14ac:dyDescent="0.3">
      <c r="A158" s="22"/>
      <c r="B158" s="14"/>
      <c r="C158" s="10"/>
      <c r="D158" s="77" t="s">
        <v>49</v>
      </c>
      <c r="E158" s="48" t="s">
        <v>38</v>
      </c>
      <c r="F158" s="64">
        <v>50</v>
      </c>
      <c r="G158" s="65">
        <v>16</v>
      </c>
      <c r="H158" s="65">
        <v>3</v>
      </c>
      <c r="I158" s="65">
        <v>72</v>
      </c>
      <c r="J158" s="65">
        <v>390</v>
      </c>
      <c r="K158" s="78" t="s">
        <v>56</v>
      </c>
      <c r="L158" s="62">
        <v>3.25</v>
      </c>
    </row>
    <row r="159" spans="1:12" ht="14.4" x14ac:dyDescent="0.3">
      <c r="A159" s="22"/>
      <c r="B159" s="14"/>
      <c r="C159" s="10"/>
      <c r="D159" s="5"/>
      <c r="E159" s="39"/>
      <c r="F159" s="40"/>
      <c r="G159" s="56"/>
      <c r="H159" s="56"/>
      <c r="I159" s="56"/>
      <c r="J159" s="40"/>
      <c r="K159" s="41"/>
      <c r="L159" s="40"/>
    </row>
    <row r="160" spans="1:12" ht="14.4" x14ac:dyDescent="0.3">
      <c r="A160" s="22"/>
      <c r="B160" s="14"/>
      <c r="C160" s="10"/>
      <c r="D160" s="5"/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6"/>
      <c r="C161" s="7"/>
      <c r="D161" s="17" t="s">
        <v>25</v>
      </c>
      <c r="E161" s="8"/>
      <c r="F161" s="18">
        <f>SUM(F152:F160)</f>
        <v>811</v>
      </c>
      <c r="G161" s="18">
        <f t="shared" ref="G161:J161" si="23">SUM(G152:G160)</f>
        <v>96</v>
      </c>
      <c r="H161" s="18">
        <f t="shared" si="23"/>
        <v>32</v>
      </c>
      <c r="I161" s="18">
        <f t="shared" si="23"/>
        <v>302</v>
      </c>
      <c r="J161" s="18">
        <f t="shared" si="23"/>
        <v>1908</v>
      </c>
      <c r="K161" s="24"/>
      <c r="L161" s="18">
        <f t="shared" ref="L161" si="24">SUM(L152:L160)</f>
        <v>98.320000000000007</v>
      </c>
    </row>
    <row r="162" spans="1:12" ht="15" customHeight="1" thickBot="1" x14ac:dyDescent="0.3">
      <c r="A162" s="28">
        <f>A144</f>
        <v>2</v>
      </c>
      <c r="B162" s="29">
        <f>B144</f>
        <v>3</v>
      </c>
      <c r="C162" s="89" t="s">
        <v>4</v>
      </c>
      <c r="D162" s="94"/>
      <c r="E162" s="30"/>
      <c r="F162" s="31">
        <f>F151+F161</f>
        <v>1313</v>
      </c>
      <c r="G162" s="31">
        <f t="shared" ref="G162" si="25">G151+G161</f>
        <v>139</v>
      </c>
      <c r="H162" s="31">
        <f t="shared" ref="H162" si="26">H151+H161</f>
        <v>60</v>
      </c>
      <c r="I162" s="31">
        <f t="shared" ref="I162" si="27">I151+I161</f>
        <v>459</v>
      </c>
      <c r="J162" s="31">
        <f t="shared" ref="J162:L162" si="28">J151+J161</f>
        <v>2971</v>
      </c>
      <c r="K162" s="31"/>
      <c r="L162" s="31">
        <f t="shared" si="28"/>
        <v>177.69499999999999</v>
      </c>
    </row>
    <row r="163" spans="1:12" ht="28.8" x14ac:dyDescent="0.3">
      <c r="A163" s="19">
        <v>2</v>
      </c>
      <c r="B163" s="20">
        <v>4</v>
      </c>
      <c r="C163" s="21" t="s">
        <v>19</v>
      </c>
      <c r="D163" s="77" t="s">
        <v>21</v>
      </c>
      <c r="E163" s="48" t="s">
        <v>176</v>
      </c>
      <c r="F163" s="59">
        <v>100</v>
      </c>
      <c r="G163" s="65">
        <v>3</v>
      </c>
      <c r="H163" s="65">
        <v>10</v>
      </c>
      <c r="I163" s="65">
        <v>11</v>
      </c>
      <c r="J163" s="65">
        <v>145</v>
      </c>
      <c r="K163" s="78" t="s">
        <v>181</v>
      </c>
      <c r="L163" s="48">
        <v>5.12</v>
      </c>
    </row>
    <row r="164" spans="1:12" ht="14.4" x14ac:dyDescent="0.3">
      <c r="A164" s="22"/>
      <c r="B164" s="14"/>
      <c r="C164" s="10"/>
      <c r="D164" s="77" t="s">
        <v>24</v>
      </c>
      <c r="E164" s="48" t="s">
        <v>33</v>
      </c>
      <c r="F164" s="59" t="s">
        <v>150</v>
      </c>
      <c r="G164" s="56"/>
      <c r="H164" s="56"/>
      <c r="I164" s="65">
        <v>15</v>
      </c>
      <c r="J164" s="65">
        <v>60</v>
      </c>
      <c r="K164" s="78" t="s">
        <v>53</v>
      </c>
      <c r="L164" s="48">
        <v>1.97</v>
      </c>
    </row>
    <row r="165" spans="1:12" ht="14.4" x14ac:dyDescent="0.3">
      <c r="A165" s="22"/>
      <c r="B165" s="14"/>
      <c r="C165" s="10"/>
      <c r="D165" s="77" t="s">
        <v>49</v>
      </c>
      <c r="E165" s="48" t="s">
        <v>38</v>
      </c>
      <c r="F165" s="64">
        <v>25</v>
      </c>
      <c r="G165" s="65">
        <v>8</v>
      </c>
      <c r="H165" s="65">
        <v>1</v>
      </c>
      <c r="I165" s="65">
        <v>36</v>
      </c>
      <c r="J165" s="65">
        <v>195</v>
      </c>
      <c r="K165" s="78" t="s">
        <v>56</v>
      </c>
      <c r="L165" s="49" t="s">
        <v>86</v>
      </c>
    </row>
    <row r="166" spans="1:12" ht="14.4" x14ac:dyDescent="0.3">
      <c r="A166" s="22"/>
      <c r="B166" s="14"/>
      <c r="C166" s="10"/>
      <c r="D166" s="77" t="s">
        <v>50</v>
      </c>
      <c r="E166" s="48" t="s">
        <v>39</v>
      </c>
      <c r="F166" s="64">
        <v>25</v>
      </c>
      <c r="G166" s="65">
        <v>8</v>
      </c>
      <c r="H166" s="65">
        <v>1</v>
      </c>
      <c r="I166" s="65">
        <v>50</v>
      </c>
      <c r="J166" s="65">
        <v>250</v>
      </c>
      <c r="K166" s="78" t="s">
        <v>57</v>
      </c>
      <c r="L166" s="48">
        <v>1.625</v>
      </c>
    </row>
    <row r="167" spans="1:12" ht="14.4" x14ac:dyDescent="0.3">
      <c r="A167" s="22"/>
      <c r="B167" s="14"/>
      <c r="C167" s="10"/>
      <c r="D167" s="77" t="s">
        <v>68</v>
      </c>
      <c r="E167" s="48" t="s">
        <v>177</v>
      </c>
      <c r="F167" s="64">
        <v>75</v>
      </c>
      <c r="G167" s="65">
        <v>8</v>
      </c>
      <c r="H167" s="65">
        <v>4</v>
      </c>
      <c r="I167" s="65">
        <v>4</v>
      </c>
      <c r="J167" s="65">
        <v>83</v>
      </c>
      <c r="K167" s="78" t="s">
        <v>182</v>
      </c>
      <c r="L167" s="48">
        <v>50.5</v>
      </c>
    </row>
    <row r="168" spans="1:12" ht="14.4" x14ac:dyDescent="0.3">
      <c r="A168" s="22"/>
      <c r="B168" s="14"/>
      <c r="C168" s="10"/>
      <c r="D168" s="77" t="s">
        <v>68</v>
      </c>
      <c r="E168" s="48" t="s">
        <v>178</v>
      </c>
      <c r="F168" s="64">
        <v>180</v>
      </c>
      <c r="G168" s="65">
        <v>4</v>
      </c>
      <c r="H168" s="65">
        <v>5</v>
      </c>
      <c r="I168" s="65">
        <v>29</v>
      </c>
      <c r="J168" s="65">
        <v>182</v>
      </c>
      <c r="K168" s="78" t="s">
        <v>183</v>
      </c>
      <c r="L168" s="48">
        <v>20.16</v>
      </c>
    </row>
    <row r="169" spans="1:12" ht="14.4" x14ac:dyDescent="0.3">
      <c r="A169" s="22"/>
      <c r="B169" s="14"/>
      <c r="C169" s="10"/>
      <c r="D169" s="5"/>
      <c r="E169" s="73"/>
      <c r="F169" s="67"/>
      <c r="G169" s="56"/>
      <c r="H169" s="56"/>
      <c r="I169" s="56"/>
      <c r="J169" s="56"/>
      <c r="K169" s="56"/>
      <c r="L169" s="73"/>
    </row>
    <row r="170" spans="1:12" ht="14.4" x14ac:dyDescent="0.3">
      <c r="A170" s="23"/>
      <c r="B170" s="16"/>
      <c r="C170" s="7"/>
      <c r="D170" s="17" t="s">
        <v>25</v>
      </c>
      <c r="E170" s="74"/>
      <c r="F170" s="74">
        <f>SUM(F163:F168)</f>
        <v>405</v>
      </c>
      <c r="G170" s="74">
        <f t="shared" ref="G170:L170" si="29">SUM(G163:G168)</f>
        <v>31</v>
      </c>
      <c r="H170" s="74">
        <f t="shared" si="29"/>
        <v>21</v>
      </c>
      <c r="I170" s="74">
        <f t="shared" si="29"/>
        <v>145</v>
      </c>
      <c r="J170" s="74">
        <f t="shared" si="29"/>
        <v>915</v>
      </c>
      <c r="K170" s="74"/>
      <c r="L170" s="74">
        <f t="shared" si="29"/>
        <v>79.375</v>
      </c>
    </row>
    <row r="171" spans="1:12" ht="14.4" x14ac:dyDescent="0.3">
      <c r="A171" s="25">
        <f>A163</f>
        <v>2</v>
      </c>
      <c r="B171" s="12">
        <f>B163</f>
        <v>4</v>
      </c>
      <c r="C171" s="9" t="s">
        <v>20</v>
      </c>
      <c r="D171" s="77" t="s">
        <v>21</v>
      </c>
      <c r="E171" s="48" t="s">
        <v>137</v>
      </c>
      <c r="F171" s="64">
        <v>20</v>
      </c>
      <c r="G171" s="56"/>
      <c r="H171" s="56"/>
      <c r="I171" s="65">
        <v>1</v>
      </c>
      <c r="J171" s="56"/>
      <c r="K171" s="78" t="s">
        <v>145</v>
      </c>
      <c r="L171" s="48">
        <v>5</v>
      </c>
    </row>
    <row r="172" spans="1:12" ht="14.4" x14ac:dyDescent="0.3">
      <c r="A172" s="22"/>
      <c r="B172" s="14"/>
      <c r="C172" s="10"/>
      <c r="D172" s="77" t="s">
        <v>22</v>
      </c>
      <c r="E172" s="48" t="s">
        <v>179</v>
      </c>
      <c r="F172" s="64">
        <v>250</v>
      </c>
      <c r="G172" s="65">
        <v>6</v>
      </c>
      <c r="H172" s="65">
        <v>6</v>
      </c>
      <c r="I172" s="65">
        <v>9</v>
      </c>
      <c r="J172" s="65">
        <v>110</v>
      </c>
      <c r="K172" s="78" t="s">
        <v>184</v>
      </c>
      <c r="L172" s="48">
        <v>24.1</v>
      </c>
    </row>
    <row r="173" spans="1:12" ht="14.4" x14ac:dyDescent="0.3">
      <c r="A173" s="22"/>
      <c r="B173" s="14"/>
      <c r="C173" s="10"/>
      <c r="D173" s="77" t="s">
        <v>23</v>
      </c>
      <c r="E173" s="48" t="s">
        <v>180</v>
      </c>
      <c r="F173" s="64">
        <v>180</v>
      </c>
      <c r="G173" s="65">
        <v>5</v>
      </c>
      <c r="H173" s="65">
        <v>5</v>
      </c>
      <c r="I173" s="65">
        <v>34</v>
      </c>
      <c r="J173" s="65">
        <v>201</v>
      </c>
      <c r="K173" s="78" t="s">
        <v>185</v>
      </c>
      <c r="L173" s="48">
        <v>10.4</v>
      </c>
    </row>
    <row r="174" spans="1:12" ht="14.4" x14ac:dyDescent="0.3">
      <c r="A174" s="22"/>
      <c r="B174" s="14"/>
      <c r="C174" s="10"/>
      <c r="D174" s="77" t="s">
        <v>23</v>
      </c>
      <c r="E174" s="48" t="s">
        <v>84</v>
      </c>
      <c r="F174" s="64">
        <v>100</v>
      </c>
      <c r="G174" s="65">
        <v>21</v>
      </c>
      <c r="H174" s="65">
        <v>18</v>
      </c>
      <c r="I174" s="65">
        <v>4</v>
      </c>
      <c r="J174" s="65">
        <v>267</v>
      </c>
      <c r="K174" s="78" t="s">
        <v>78</v>
      </c>
      <c r="L174" s="48">
        <v>37.299999999999997</v>
      </c>
    </row>
    <row r="175" spans="1:12" ht="14.4" x14ac:dyDescent="0.3">
      <c r="A175" s="22"/>
      <c r="B175" s="14"/>
      <c r="C175" s="10"/>
      <c r="D175" s="77" t="s">
        <v>45</v>
      </c>
      <c r="E175" s="48" t="s">
        <v>32</v>
      </c>
      <c r="F175" s="64">
        <v>1</v>
      </c>
      <c r="G175" s="65">
        <v>49</v>
      </c>
      <c r="H175" s="65">
        <v>10</v>
      </c>
      <c r="I175" s="65">
        <v>448</v>
      </c>
      <c r="J175" s="65">
        <v>165</v>
      </c>
      <c r="K175" s="78" t="s">
        <v>52</v>
      </c>
      <c r="L175" s="48">
        <v>12</v>
      </c>
    </row>
    <row r="176" spans="1:12" ht="14.4" x14ac:dyDescent="0.3">
      <c r="A176" s="22"/>
      <c r="B176" s="14"/>
      <c r="C176" s="10"/>
      <c r="D176" s="77" t="s">
        <v>24</v>
      </c>
      <c r="E176" s="48" t="s">
        <v>164</v>
      </c>
      <c r="F176" s="64">
        <v>200</v>
      </c>
      <c r="G176" s="65">
        <v>1</v>
      </c>
      <c r="H176" s="56"/>
      <c r="I176" s="65">
        <v>3</v>
      </c>
      <c r="J176" s="65">
        <v>8</v>
      </c>
      <c r="K176" s="78" t="s">
        <v>170</v>
      </c>
      <c r="L176" s="48">
        <v>24</v>
      </c>
    </row>
    <row r="177" spans="1:12" ht="14.4" x14ac:dyDescent="0.3">
      <c r="A177" s="22"/>
      <c r="B177" s="14"/>
      <c r="C177" s="10"/>
      <c r="D177" s="77" t="s">
        <v>50</v>
      </c>
      <c r="E177" s="48" t="s">
        <v>39</v>
      </c>
      <c r="F177" s="64">
        <v>30</v>
      </c>
      <c r="G177" s="65">
        <v>10</v>
      </c>
      <c r="H177" s="65">
        <v>1</v>
      </c>
      <c r="I177" s="65">
        <v>60</v>
      </c>
      <c r="J177" s="65">
        <v>300</v>
      </c>
      <c r="K177" s="78" t="s">
        <v>57</v>
      </c>
      <c r="L177" s="62">
        <v>1.95</v>
      </c>
    </row>
    <row r="178" spans="1:12" ht="14.4" x14ac:dyDescent="0.3">
      <c r="A178" s="22"/>
      <c r="B178" s="14"/>
      <c r="C178" s="10"/>
      <c r="D178" s="77" t="s">
        <v>49</v>
      </c>
      <c r="E178" s="48" t="s">
        <v>38</v>
      </c>
      <c r="F178" s="64">
        <v>50</v>
      </c>
      <c r="G178" s="65">
        <v>16</v>
      </c>
      <c r="H178" s="65">
        <v>3</v>
      </c>
      <c r="I178" s="65">
        <v>72</v>
      </c>
      <c r="J178" s="65">
        <v>390</v>
      </c>
      <c r="K178" s="78" t="s">
        <v>56</v>
      </c>
      <c r="L178" s="62">
        <v>3.25</v>
      </c>
    </row>
    <row r="179" spans="1:12" ht="14.4" x14ac:dyDescent="0.3">
      <c r="A179" s="22"/>
      <c r="B179" s="14"/>
      <c r="C179" s="10"/>
      <c r="D179" s="5"/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6"/>
      <c r="C180" s="7"/>
      <c r="D180" s="17" t="s">
        <v>25</v>
      </c>
      <c r="E180" s="8"/>
      <c r="F180" s="18">
        <f>SUM(F171:F179)</f>
        <v>831</v>
      </c>
      <c r="G180" s="18">
        <f t="shared" ref="G180:J180" si="30">SUM(G171:G179)</f>
        <v>108</v>
      </c>
      <c r="H180" s="18">
        <f t="shared" si="30"/>
        <v>43</v>
      </c>
      <c r="I180" s="18">
        <f t="shared" si="30"/>
        <v>631</v>
      </c>
      <c r="J180" s="18">
        <f t="shared" si="30"/>
        <v>1441</v>
      </c>
      <c r="K180" s="24"/>
      <c r="L180" s="18">
        <f t="shared" ref="L180" si="31">SUM(L171:L179)</f>
        <v>118</v>
      </c>
    </row>
    <row r="181" spans="1:12" ht="15" customHeight="1" thickBot="1" x14ac:dyDescent="0.3">
      <c r="A181" s="28">
        <f>A163</f>
        <v>2</v>
      </c>
      <c r="B181" s="29">
        <f>B163</f>
        <v>4</v>
      </c>
      <c r="C181" s="89" t="s">
        <v>4</v>
      </c>
      <c r="D181" s="94"/>
      <c r="E181" s="30"/>
      <c r="F181" s="31">
        <f>F170+F180</f>
        <v>1236</v>
      </c>
      <c r="G181" s="31">
        <f t="shared" ref="G181" si="32">G170+G180</f>
        <v>139</v>
      </c>
      <c r="H181" s="31">
        <f t="shared" ref="H181" si="33">H170+H180</f>
        <v>64</v>
      </c>
      <c r="I181" s="31">
        <f t="shared" ref="I181" si="34">I170+I180</f>
        <v>776</v>
      </c>
      <c r="J181" s="31">
        <f t="shared" ref="J181:L181" si="35">J170+J180</f>
        <v>2356</v>
      </c>
      <c r="K181" s="31"/>
      <c r="L181" s="31">
        <f t="shared" si="35"/>
        <v>197.375</v>
      </c>
    </row>
    <row r="182" spans="1:12" ht="14.4" x14ac:dyDescent="0.3">
      <c r="A182" s="19">
        <v>2</v>
      </c>
      <c r="B182" s="20">
        <v>5</v>
      </c>
      <c r="C182" s="21" t="s">
        <v>19</v>
      </c>
      <c r="D182" s="77" t="s">
        <v>68</v>
      </c>
      <c r="E182" s="48" t="s">
        <v>186</v>
      </c>
      <c r="F182" s="64">
        <v>200</v>
      </c>
      <c r="G182" s="65">
        <v>12</v>
      </c>
      <c r="H182" s="65">
        <v>13</v>
      </c>
      <c r="I182" s="65">
        <v>47</v>
      </c>
      <c r="J182" s="65">
        <v>358</v>
      </c>
      <c r="K182" s="78" t="s">
        <v>193</v>
      </c>
      <c r="L182" s="48">
        <v>23</v>
      </c>
    </row>
    <row r="183" spans="1:12" ht="14.4" x14ac:dyDescent="0.3">
      <c r="A183" s="22"/>
      <c r="B183" s="14"/>
      <c r="C183" s="10"/>
      <c r="D183" s="77" t="s">
        <v>45</v>
      </c>
      <c r="E183" s="48" t="s">
        <v>168</v>
      </c>
      <c r="F183" s="64">
        <v>1</v>
      </c>
      <c r="G183" s="65">
        <v>35</v>
      </c>
      <c r="H183" s="56"/>
      <c r="I183" s="65">
        <v>93</v>
      </c>
      <c r="J183" s="65">
        <v>520</v>
      </c>
      <c r="K183" s="78" t="s">
        <v>174</v>
      </c>
      <c r="L183" s="48">
        <v>34</v>
      </c>
    </row>
    <row r="184" spans="1:12" ht="14.4" x14ac:dyDescent="0.3">
      <c r="A184" s="22"/>
      <c r="B184" s="14"/>
      <c r="C184" s="10"/>
      <c r="D184" s="77" t="s">
        <v>24</v>
      </c>
      <c r="E184" s="48" t="s">
        <v>33</v>
      </c>
      <c r="F184" s="64">
        <v>200</v>
      </c>
      <c r="G184" s="56"/>
      <c r="H184" s="56"/>
      <c r="I184" s="65">
        <v>15</v>
      </c>
      <c r="J184" s="65">
        <v>60</v>
      </c>
      <c r="K184" s="78" t="s">
        <v>53</v>
      </c>
      <c r="L184" s="76">
        <v>1.97</v>
      </c>
    </row>
    <row r="185" spans="1:12" ht="14.4" x14ac:dyDescent="0.3">
      <c r="A185" s="22"/>
      <c r="B185" s="14"/>
      <c r="C185" s="10"/>
      <c r="D185" s="77" t="s">
        <v>24</v>
      </c>
      <c r="E185" s="48" t="s">
        <v>122</v>
      </c>
      <c r="F185" s="64">
        <v>7</v>
      </c>
      <c r="G185" s="56"/>
      <c r="H185" s="56"/>
      <c r="I185" s="56"/>
      <c r="J185" s="65">
        <v>2</v>
      </c>
      <c r="K185" s="78" t="s">
        <v>131</v>
      </c>
      <c r="L185" s="48">
        <v>1.05</v>
      </c>
    </row>
    <row r="186" spans="1:12" ht="14.4" x14ac:dyDescent="0.3">
      <c r="A186" s="22"/>
      <c r="B186" s="14"/>
      <c r="C186" s="10"/>
      <c r="D186" s="79" t="s">
        <v>48</v>
      </c>
      <c r="E186" s="48" t="s">
        <v>140</v>
      </c>
      <c r="F186" s="59">
        <v>100</v>
      </c>
      <c r="G186" s="65">
        <v>1</v>
      </c>
      <c r="H186" s="65">
        <v>1</v>
      </c>
      <c r="I186" s="65">
        <v>17</v>
      </c>
      <c r="J186" s="65">
        <v>80</v>
      </c>
      <c r="K186" s="56" t="s">
        <v>148</v>
      </c>
      <c r="L186" s="48">
        <v>17.73</v>
      </c>
    </row>
    <row r="187" spans="1:12" ht="14.4" x14ac:dyDescent="0.3">
      <c r="A187" s="22"/>
      <c r="B187" s="14"/>
      <c r="C187" s="10"/>
      <c r="D187" s="77" t="s">
        <v>49</v>
      </c>
      <c r="E187" s="48" t="s">
        <v>38</v>
      </c>
      <c r="F187" s="64">
        <v>25</v>
      </c>
      <c r="G187" s="65">
        <v>8</v>
      </c>
      <c r="H187" s="65">
        <v>1</v>
      </c>
      <c r="I187" s="65">
        <v>36</v>
      </c>
      <c r="J187" s="65">
        <v>195</v>
      </c>
      <c r="K187" s="78" t="s">
        <v>56</v>
      </c>
      <c r="L187" s="48">
        <v>1.625</v>
      </c>
    </row>
    <row r="188" spans="1:12" ht="14.4" x14ac:dyDescent="0.3">
      <c r="A188" s="22"/>
      <c r="B188" s="14"/>
      <c r="C188" s="10"/>
      <c r="D188" s="77" t="s">
        <v>50</v>
      </c>
      <c r="E188" s="48" t="s">
        <v>39</v>
      </c>
      <c r="F188" s="64">
        <v>25</v>
      </c>
      <c r="G188" s="65">
        <v>8</v>
      </c>
      <c r="H188" s="65">
        <v>1</v>
      </c>
      <c r="I188" s="65">
        <v>50</v>
      </c>
      <c r="J188" s="65">
        <v>250</v>
      </c>
      <c r="K188" s="78" t="s">
        <v>57</v>
      </c>
      <c r="L188" s="48">
        <v>1.625</v>
      </c>
    </row>
    <row r="189" spans="1:12" ht="14.4" x14ac:dyDescent="0.3">
      <c r="A189" s="22"/>
      <c r="B189" s="14"/>
      <c r="C189" s="10"/>
      <c r="D189" s="5"/>
      <c r="E189" s="73"/>
      <c r="F189" s="67"/>
      <c r="G189" s="56"/>
      <c r="H189" s="56"/>
      <c r="I189" s="56"/>
      <c r="J189" s="56"/>
      <c r="K189" s="56"/>
      <c r="L189" s="73"/>
    </row>
    <row r="190" spans="1:12" ht="15.75" customHeight="1" x14ac:dyDescent="0.3">
      <c r="A190" s="23"/>
      <c r="B190" s="16"/>
      <c r="C190" s="7"/>
      <c r="D190" s="17" t="s">
        <v>25</v>
      </c>
      <c r="E190" s="74"/>
      <c r="F190" s="18">
        <f>SUM(F182:F189)</f>
        <v>558</v>
      </c>
      <c r="G190" s="18">
        <f t="shared" ref="G190:I190" si="36">SUM(G182:G189)</f>
        <v>64</v>
      </c>
      <c r="H190" s="18">
        <f t="shared" si="36"/>
        <v>16</v>
      </c>
      <c r="I190" s="18">
        <f t="shared" si="36"/>
        <v>258</v>
      </c>
      <c r="J190" s="18">
        <f t="shared" ref="J190:L190" si="37">SUM(J182:J189)</f>
        <v>1465</v>
      </c>
      <c r="K190" s="18">
        <f t="shared" si="37"/>
        <v>0</v>
      </c>
      <c r="L190" s="18">
        <f t="shared" si="37"/>
        <v>81</v>
      </c>
    </row>
    <row r="191" spans="1:12" ht="14.4" x14ac:dyDescent="0.3">
      <c r="A191" s="25">
        <f>A182</f>
        <v>2</v>
      </c>
      <c r="B191" s="12">
        <f>B182</f>
        <v>5</v>
      </c>
      <c r="C191" s="9" t="s">
        <v>20</v>
      </c>
      <c r="D191" s="77" t="s">
        <v>21</v>
      </c>
      <c r="E191" s="48" t="s">
        <v>187</v>
      </c>
      <c r="F191" s="64">
        <v>20</v>
      </c>
      <c r="G191" s="56"/>
      <c r="H191" s="56"/>
      <c r="I191" s="65">
        <v>1</v>
      </c>
      <c r="J191" s="65">
        <v>5</v>
      </c>
      <c r="K191" s="78" t="s">
        <v>194</v>
      </c>
      <c r="L191" s="48">
        <v>5</v>
      </c>
    </row>
    <row r="192" spans="1:12" ht="14.4" x14ac:dyDescent="0.3">
      <c r="A192" s="22"/>
      <c r="B192" s="14"/>
      <c r="C192" s="10"/>
      <c r="D192" s="77" t="s">
        <v>23</v>
      </c>
      <c r="E192" s="49" t="s">
        <v>188</v>
      </c>
      <c r="F192" s="64">
        <v>180</v>
      </c>
      <c r="G192" s="65">
        <v>4</v>
      </c>
      <c r="H192" s="65">
        <v>5</v>
      </c>
      <c r="I192" s="65">
        <v>47</v>
      </c>
      <c r="J192" s="65">
        <v>252</v>
      </c>
      <c r="K192" s="78" t="s">
        <v>195</v>
      </c>
      <c r="L192" s="48">
        <v>13.14</v>
      </c>
    </row>
    <row r="193" spans="1:12" ht="14.4" x14ac:dyDescent="0.3">
      <c r="A193" s="22"/>
      <c r="B193" s="14"/>
      <c r="C193" s="10"/>
      <c r="D193" s="77" t="s">
        <v>23</v>
      </c>
      <c r="E193" s="48" t="s">
        <v>189</v>
      </c>
      <c r="F193" s="64">
        <v>115</v>
      </c>
      <c r="G193" s="65">
        <v>24</v>
      </c>
      <c r="H193" s="65">
        <v>15</v>
      </c>
      <c r="I193" s="65">
        <v>11</v>
      </c>
      <c r="J193" s="65">
        <v>272</v>
      </c>
      <c r="K193" s="78" t="s">
        <v>113</v>
      </c>
      <c r="L193" s="48">
        <v>38</v>
      </c>
    </row>
    <row r="194" spans="1:12" ht="14.4" x14ac:dyDescent="0.3">
      <c r="A194" s="22"/>
      <c r="B194" s="14"/>
      <c r="C194" s="10"/>
      <c r="D194" s="77" t="s">
        <v>24</v>
      </c>
      <c r="E194" s="48" t="s">
        <v>83</v>
      </c>
      <c r="F194" s="64">
        <v>200</v>
      </c>
      <c r="G194" s="65">
        <v>1</v>
      </c>
      <c r="H194" s="56"/>
      <c r="I194" s="65">
        <v>22</v>
      </c>
      <c r="J194" s="65">
        <v>108</v>
      </c>
      <c r="K194" s="78" t="s">
        <v>77</v>
      </c>
      <c r="L194" s="62">
        <v>6.16</v>
      </c>
    </row>
    <row r="195" spans="1:12" ht="14.4" x14ac:dyDescent="0.3">
      <c r="A195" s="22"/>
      <c r="B195" s="14"/>
      <c r="C195" s="10"/>
      <c r="D195" s="77" t="s">
        <v>48</v>
      </c>
      <c r="E195" s="48" t="s">
        <v>190</v>
      </c>
      <c r="F195" s="64">
        <v>200</v>
      </c>
      <c r="G195" s="65">
        <v>1</v>
      </c>
      <c r="H195" s="65">
        <v>1</v>
      </c>
      <c r="I195" s="65">
        <v>17</v>
      </c>
      <c r="J195" s="65">
        <v>76</v>
      </c>
      <c r="K195" s="78" t="s">
        <v>196</v>
      </c>
      <c r="L195" s="48">
        <v>38</v>
      </c>
    </row>
    <row r="196" spans="1:12" ht="14.4" x14ac:dyDescent="0.3">
      <c r="A196" s="22"/>
      <c r="B196" s="14"/>
      <c r="C196" s="10"/>
      <c r="D196" s="77" t="s">
        <v>191</v>
      </c>
      <c r="E196" s="48" t="s">
        <v>35</v>
      </c>
      <c r="F196" s="64">
        <v>10</v>
      </c>
      <c r="G196" s="56"/>
      <c r="H196" s="65">
        <v>12</v>
      </c>
      <c r="I196" s="56"/>
      <c r="J196" s="65">
        <v>106</v>
      </c>
      <c r="K196" s="78" t="s">
        <v>54</v>
      </c>
      <c r="L196" s="62">
        <v>12.5</v>
      </c>
    </row>
    <row r="197" spans="1:12" ht="14.4" x14ac:dyDescent="0.3">
      <c r="A197" s="22"/>
      <c r="B197" s="14"/>
      <c r="C197" s="10"/>
      <c r="D197" s="77" t="s">
        <v>50</v>
      </c>
      <c r="E197" s="48" t="s">
        <v>39</v>
      </c>
      <c r="F197" s="64">
        <v>30</v>
      </c>
      <c r="G197" s="65">
        <v>10</v>
      </c>
      <c r="H197" s="65">
        <v>1</v>
      </c>
      <c r="I197" s="65">
        <v>60</v>
      </c>
      <c r="J197" s="65">
        <v>300</v>
      </c>
      <c r="K197" s="78" t="s">
        <v>57</v>
      </c>
      <c r="L197" s="62">
        <v>1.95</v>
      </c>
    </row>
    <row r="198" spans="1:12" ht="14.4" x14ac:dyDescent="0.3">
      <c r="A198" s="22"/>
      <c r="B198" s="14"/>
      <c r="C198" s="10"/>
      <c r="D198" s="77" t="s">
        <v>192</v>
      </c>
      <c r="E198" s="48" t="s">
        <v>38</v>
      </c>
      <c r="F198" s="64">
        <v>50</v>
      </c>
      <c r="G198" s="65">
        <v>16</v>
      </c>
      <c r="H198" s="65">
        <v>3</v>
      </c>
      <c r="I198" s="65">
        <v>72</v>
      </c>
      <c r="J198" s="65">
        <v>390</v>
      </c>
      <c r="K198" s="78" t="s">
        <v>56</v>
      </c>
      <c r="L198" s="62">
        <v>3.25</v>
      </c>
    </row>
    <row r="199" spans="1:12" ht="14.4" x14ac:dyDescent="0.3">
      <c r="A199" s="22"/>
      <c r="B199" s="14"/>
      <c r="C199" s="10"/>
      <c r="D199" s="5"/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6"/>
      <c r="C200" s="7"/>
      <c r="D200" s="17" t="s">
        <v>25</v>
      </c>
      <c r="E200" s="8"/>
      <c r="F200" s="18">
        <f>SUM(F191:F199)</f>
        <v>805</v>
      </c>
      <c r="G200" s="18">
        <f t="shared" ref="G200:J200" si="38">SUM(G191:G199)</f>
        <v>56</v>
      </c>
      <c r="H200" s="18">
        <f t="shared" si="38"/>
        <v>37</v>
      </c>
      <c r="I200" s="18">
        <f t="shared" si="38"/>
        <v>230</v>
      </c>
      <c r="J200" s="18">
        <f t="shared" si="38"/>
        <v>1509</v>
      </c>
      <c r="K200" s="24"/>
      <c r="L200" s="18">
        <f t="shared" ref="L200" si="39">SUM(L191:L199)</f>
        <v>118</v>
      </c>
    </row>
    <row r="201" spans="1:12" ht="15" customHeight="1" thickBot="1" x14ac:dyDescent="0.3">
      <c r="A201" s="28">
        <f>A182</f>
        <v>2</v>
      </c>
      <c r="B201" s="29">
        <f>B182</f>
        <v>5</v>
      </c>
      <c r="C201" s="89" t="s">
        <v>4</v>
      </c>
      <c r="D201" s="94"/>
      <c r="E201" s="30"/>
      <c r="F201" s="31">
        <f>F190+F200</f>
        <v>1363</v>
      </c>
      <c r="G201" s="31">
        <f t="shared" ref="G201" si="40">G190+G200</f>
        <v>120</v>
      </c>
      <c r="H201" s="31">
        <f t="shared" ref="H201" si="41">H190+H200</f>
        <v>53</v>
      </c>
      <c r="I201" s="31">
        <f t="shared" ref="I201" si="42">I190+I200</f>
        <v>488</v>
      </c>
      <c r="J201" s="31">
        <f t="shared" ref="J201:L201" si="43">J190+J200</f>
        <v>2974</v>
      </c>
      <c r="K201" s="31"/>
      <c r="L201" s="31">
        <f t="shared" si="43"/>
        <v>199</v>
      </c>
    </row>
    <row r="202" spans="1:12" ht="13.8" customHeight="1" thickBot="1" x14ac:dyDescent="0.3">
      <c r="A202" s="26"/>
      <c r="B202" s="27"/>
      <c r="C202" s="91" t="s">
        <v>5</v>
      </c>
      <c r="D202" s="92"/>
      <c r="E202" s="93"/>
      <c r="F202" s="33">
        <f>(F26+F44+F65+F83+F101+F122+F143+F162+F181+F201)/(IF(F26=0,0,1)+IF(F44=0,0,1)+IF(F65=0,0,1)+IF(F83=0,0,1)+IF(F101=0,0,1)+IF(F122=0,0,1)+IF(F143=0,0,1)+IF(F162=0,0,1)+IF(F181=0,0,1)+IF(F201=0,0,1))</f>
        <v>1010.7</v>
      </c>
      <c r="G202" s="33">
        <f>(G26+G44+G65+G83+G101+G122+G143+G162+G181+G201)/(IF(G26=0,0,1)+IF(G44=0,0,1)+IF(G65=0,0,1)+IF(G83=0,0,1)+IF(G101=0,0,1)+IF(G122=0,0,1)+IF(G143=0,0,1)+IF(G162=0,0,1)+IF(G181=0,0,1)+IF(G201=0,0,1))</f>
        <v>168.4</v>
      </c>
      <c r="H202" s="33">
        <f>(H26+H44+H65+H83+H101+H122+H143+H162+H181+H201)/(IF(H26=0,0,1)+IF(H44=0,0,1)+IF(H65=0,0,1)+IF(H83=0,0,1)+IF(H101=0,0,1)+IF(H122=0,0,1)+IF(H143=0,0,1)+IF(H162=0,0,1)+IF(H181=0,0,1)+IF(H201=0,0,1))</f>
        <v>121</v>
      </c>
      <c r="I202" s="33">
        <f>(I26+I44+I65+I83+I101+I122+I143+I162+I181+I201)/(IF(I26=0,0,1)+IF(I44=0,0,1)+IF(I65=0,0,1)+IF(I83=0,0,1)+IF(I101=0,0,1)+IF(I122=0,0,1)+IF(I143=0,0,1)+IF(I162=0,0,1)+IF(I181=0,0,1)+IF(I201=0,0,1))</f>
        <v>506.8</v>
      </c>
      <c r="J202" s="33">
        <f>(J26+J44+J65+J83+J101+J122+J143+J162+J181+J201)/(IF(J26=0,0,1)+IF(J44=0,0,1)+IF(J65=0,0,1)+IF(J83=0,0,1)+IF(J101=0,0,1)+IF(J122=0,0,1)+IF(J143=0,0,1)+IF(J162=0,0,1)+IF(J181=0,0,1)+IF(J201=0,0,1))</f>
        <v>2448.6999999999998</v>
      </c>
      <c r="K202" s="33"/>
      <c r="L202" s="33">
        <f>(L26+L45+L65+L83+L102+L123+L143+L162+L181+L201)/(IF(L26=0,0,1)+IF(L44=0,0,1)+IF(L65=0,0,1)+IF(L83=0,0,1)+IF(L101=0,0,1)+IF(L122=0,0,1)+IF(L143=0,0,1)+IF(L162=0,0,1)+IF(L181=0,0,1)+IF(L201=0,0,1))</f>
        <v>187.43300000000002</v>
      </c>
    </row>
  </sheetData>
  <mergeCells count="14">
    <mergeCell ref="C1:E1"/>
    <mergeCell ref="H1:K1"/>
    <mergeCell ref="H2:K2"/>
    <mergeCell ref="C45:D45"/>
    <mergeCell ref="C202:E202"/>
    <mergeCell ref="C65:D65"/>
    <mergeCell ref="C83:D83"/>
    <mergeCell ref="C102:D102"/>
    <mergeCell ref="C26:D26"/>
    <mergeCell ref="C201:D201"/>
    <mergeCell ref="C123:D123"/>
    <mergeCell ref="C143:D143"/>
    <mergeCell ref="C162:D162"/>
    <mergeCell ref="C181:D1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temp</cp:lastModifiedBy>
  <dcterms:created xsi:type="dcterms:W3CDTF">2022-05-16T14:23:56Z</dcterms:created>
  <dcterms:modified xsi:type="dcterms:W3CDTF">2025-04-08T07:48:55Z</dcterms:modified>
</cp:coreProperties>
</file>